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январь 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95" i="1" l="1"/>
  <c r="D95" i="1" s="1"/>
  <c r="D94" i="1"/>
  <c r="D92" i="1" s="1"/>
  <c r="E91" i="1"/>
  <c r="D91" i="1" s="1"/>
  <c r="E90" i="1"/>
  <c r="D90" i="1" s="1"/>
  <c r="E89" i="1"/>
  <c r="D89" i="1" s="1"/>
  <c r="E88" i="1"/>
  <c r="D88" i="1" s="1"/>
  <c r="E87" i="1"/>
  <c r="D87" i="1" s="1"/>
  <c r="E86" i="1"/>
  <c r="D86" i="1" s="1"/>
  <c r="E85" i="1"/>
  <c r="D85" i="1" s="1"/>
  <c r="E84" i="1"/>
  <c r="D84" i="1" s="1"/>
  <c r="E83" i="1"/>
  <c r="D83" i="1" s="1"/>
  <c r="E82" i="1"/>
  <c r="D82" i="1" s="1"/>
  <c r="E81" i="1"/>
  <c r="D81" i="1" s="1"/>
  <c r="E80" i="1"/>
  <c r="D80" i="1" s="1"/>
  <c r="E79" i="1"/>
  <c r="D79" i="1" s="1"/>
  <c r="E78" i="1"/>
  <c r="D78" i="1" s="1"/>
  <c r="E77" i="1"/>
  <c r="D77" i="1" s="1"/>
  <c r="E76" i="1"/>
  <c r="D76" i="1" s="1"/>
  <c r="E75" i="1"/>
  <c r="D75" i="1" s="1"/>
  <c r="E74" i="1"/>
  <c r="D74" i="1" s="1"/>
  <c r="E73" i="1"/>
  <c r="D73" i="1" s="1"/>
  <c r="E72" i="1"/>
  <c r="D72" i="1" s="1"/>
  <c r="E71" i="1"/>
  <c r="D71" i="1" s="1"/>
  <c r="E70" i="1"/>
  <c r="D70" i="1" s="1"/>
  <c r="D69" i="1"/>
  <c r="D68" i="1"/>
  <c r="D67" i="1"/>
  <c r="D66" i="1"/>
  <c r="D65" i="1"/>
  <c r="D64" i="1"/>
  <c r="D63" i="1"/>
  <c r="D62" i="1"/>
  <c r="D61" i="1"/>
  <c r="D60" i="1"/>
  <c r="D59" i="1"/>
  <c r="D58" i="1"/>
  <c r="E57" i="1"/>
  <c r="D57" i="1" s="1"/>
  <c r="E56" i="1"/>
  <c r="D56" i="1" s="1"/>
  <c r="E55" i="1"/>
  <c r="D55" i="1" s="1"/>
  <c r="E54" i="1"/>
  <c r="D54" i="1" s="1"/>
  <c r="E53" i="1"/>
  <c r="D53" i="1" s="1"/>
  <c r="E52" i="1"/>
  <c r="D52" i="1" s="1"/>
  <c r="D51" i="1"/>
  <c r="D50" i="1"/>
  <c r="D49" i="1"/>
  <c r="D48" i="1"/>
  <c r="E47" i="1"/>
  <c r="D47" i="1" s="1"/>
  <c r="E46" i="1"/>
  <c r="D46" i="1" s="1"/>
  <c r="E45" i="1"/>
  <c r="D45" i="1" s="1"/>
  <c r="E44" i="1"/>
  <c r="D44" i="1" s="1"/>
  <c r="D43" i="1"/>
  <c r="D42" i="1"/>
  <c r="F41" i="1"/>
  <c r="D41" i="1" s="1"/>
  <c r="D40" i="1"/>
  <c r="D39" i="1"/>
  <c r="E38" i="1"/>
  <c r="D38" i="1" s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F29" i="1"/>
  <c r="E29" i="1"/>
  <c r="D29" i="1"/>
  <c r="F28" i="1"/>
  <c r="E28" i="1"/>
  <c r="D28" i="1" s="1"/>
  <c r="F27" i="1"/>
  <c r="E27" i="1"/>
  <c r="D27" i="1"/>
  <c r="F26" i="1"/>
  <c r="E26" i="1"/>
  <c r="D26" i="1" s="1"/>
  <c r="F25" i="1"/>
  <c r="E25" i="1"/>
  <c r="D25" i="1"/>
  <c r="F24" i="1"/>
  <c r="E24" i="1"/>
  <c r="D24" i="1" s="1"/>
  <c r="F23" i="1"/>
  <c r="E23" i="1"/>
  <c r="D23" i="1"/>
  <c r="F22" i="1"/>
  <c r="E22" i="1"/>
  <c r="D22" i="1" s="1"/>
  <c r="F21" i="1"/>
  <c r="E21" i="1"/>
  <c r="D21" i="1"/>
  <c r="F20" i="1"/>
  <c r="E20" i="1"/>
  <c r="D20" i="1" s="1"/>
  <c r="F19" i="1"/>
  <c r="E19" i="1"/>
  <c r="D19" i="1"/>
  <c r="F18" i="1"/>
  <c r="E18" i="1"/>
  <c r="D18" i="1" s="1"/>
  <c r="F17" i="1"/>
  <c r="D17" i="1" s="1"/>
  <c r="E17" i="1"/>
  <c r="F16" i="1"/>
  <c r="E16" i="1"/>
  <c r="D16" i="1" s="1"/>
  <c r="F15" i="1"/>
  <c r="E15" i="1"/>
  <c r="D15" i="1"/>
  <c r="F14" i="1"/>
  <c r="E14" i="1"/>
  <c r="D14" i="1" s="1"/>
  <c r="F13" i="1"/>
  <c r="D13" i="1" s="1"/>
  <c r="E13" i="1"/>
  <c r="F12" i="1"/>
  <c r="E12" i="1"/>
  <c r="D12" i="1" s="1"/>
  <c r="F11" i="1"/>
  <c r="E11" i="1"/>
  <c r="D11" i="1"/>
  <c r="F10" i="1"/>
  <c r="E10" i="1"/>
  <c r="D10" i="1" s="1"/>
  <c r="F9" i="1"/>
  <c r="F6" i="1" s="1"/>
  <c r="F96" i="1" s="1"/>
  <c r="E9" i="1"/>
  <c r="F8" i="1"/>
  <c r="E8" i="1"/>
  <c r="D8" i="1" s="1"/>
  <c r="F7" i="1"/>
  <c r="E7" i="1"/>
  <c r="D7" i="1"/>
  <c r="E6" i="1"/>
  <c r="D6" i="1" l="1"/>
  <c r="D96" i="1" s="1"/>
  <c r="D9" i="1"/>
  <c r="E96" i="1"/>
</calcChain>
</file>

<file path=xl/sharedStrings.xml><?xml version="1.0" encoding="utf-8"?>
<sst xmlns="http://schemas.openxmlformats.org/spreadsheetml/2006/main" count="292" uniqueCount="167">
  <si>
    <t xml:space="preserve">Выполнение плана текущего ремонта  общего имущества в многоквартирных домах </t>
  </si>
  <si>
    <t xml:space="preserve">  за январь  2019 года по ООО "ЖКС №1 Василеостровского района" </t>
  </si>
  <si>
    <t>Код</t>
  </si>
  <si>
    <t>Наименование работ</t>
  </si>
  <si>
    <t>ед.изм.</t>
  </si>
  <si>
    <t>Текущий ремонт, выполняемый за счет средств платы населения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</si>
  <si>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</si>
  <si>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</si>
  <si>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</si>
  <si>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</si>
  <si>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</si>
  <si>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</si>
  <si>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</si>
  <si>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</si>
  <si>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</si>
  <si>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</si>
  <si>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</si>
  <si>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</si>
  <si>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</si>
  <si>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</si>
  <si>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</si>
  <si>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</si>
  <si>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</si>
  <si>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</si>
  <si>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</si>
  <si>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</si>
  <si>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</si>
  <si>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</si>
  <si>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 xml:space="preserve"> Теплоизоляция верхнего розлива системы центрального отопления (по всей разводке)</t>
  </si>
  <si>
    <t>т.п.м</t>
  </si>
  <si>
    <t>2.3.</t>
  </si>
  <si>
    <t>Теплоизоляция участков вентиляционных каналов, расположенных в чердачном помещении</t>
  </si>
  <si>
    <t>2.4.</t>
  </si>
  <si>
    <t>Замена входных дверей ( в том числе теплоизоляция) в чердачное помещение</t>
  </si>
  <si>
    <t>шт.</t>
  </si>
  <si>
    <t>2.5</t>
  </si>
  <si>
    <t>Устройство дополнительной вентиляции в чердачном помещении (прикарнизных и коньковых продухов, слуховых окон)</t>
  </si>
  <si>
    <t>2,6</t>
  </si>
  <si>
    <t>Вывод канализационных вытяжек за пределы кровли</t>
  </si>
  <si>
    <t>3</t>
  </si>
  <si>
    <t>Ремонт  фасадов (А.П.)  всего, в  том числе:</t>
  </si>
  <si>
    <t>3.1</t>
  </si>
  <si>
    <t>Ремонт и окраска фасадов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</si>
  <si>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</si>
  <si>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</si>
  <si>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</si>
  <si>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</si>
  <si>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</si>
  <si>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</si>
  <si>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</si>
  <si>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</si>
  <si>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</si>
  <si>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</si>
  <si>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</si>
  <si>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</si>
  <si>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</si>
  <si>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</si>
  <si>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</si>
  <si>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</si>
  <si>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</si>
  <si>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</si>
  <si>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</si>
  <si>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</si>
  <si>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</si>
  <si>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</si>
  <si>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 (решеток) на  входы в парадные и подвальные помещения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</si>
  <si>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</si>
  <si>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</si>
  <si>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</si>
  <si>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</si>
  <si>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</si>
  <si>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</si>
  <si>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</si>
  <si>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</si>
  <si>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</si>
  <si>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</si>
  <si>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</si>
  <si>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</si>
  <si>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</si>
  <si>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</si>
  <si>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</si>
  <si>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</si>
  <si>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</si>
  <si>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</si>
  <si>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19</t>
  </si>
  <si>
    <t>Ремонт трубопроводов, всего, в том числе:</t>
  </si>
  <si>
    <t>19.1</t>
  </si>
  <si>
    <t>ГВС</t>
  </si>
  <si>
    <t>т.п.м.</t>
  </si>
  <si>
    <t>19.2</t>
  </si>
  <si>
    <t>ХВС</t>
  </si>
  <si>
    <t>19.3</t>
  </si>
  <si>
    <t>теплоснабжения</t>
  </si>
  <si>
    <t>19.4</t>
  </si>
  <si>
    <t xml:space="preserve">систем канализации </t>
  </si>
  <si>
    <t>20</t>
  </si>
  <si>
    <t>Замена отопительных приборов</t>
  </si>
  <si>
    <t>21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</si>
  <si>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</si>
  <si>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</si>
  <si>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</si>
  <si>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</si>
  <si>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</si>
  <si>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24</t>
  </si>
  <si>
    <t>Ремонт ГРЩ ВУ, ВРУ, ЭЩ и т.д.</t>
  </si>
  <si>
    <t>IV.</t>
  </si>
  <si>
    <t>РАБОТЫ ВЫПОЛНЯЕМЫЕ СПЕЦИАЛИЗИРОВАННЫМИ ОРГАНИЗАЦИЯМИ</t>
  </si>
  <si>
    <t>25</t>
  </si>
  <si>
    <t>Антисептирование деревянной стропильной системы</t>
  </si>
  <si>
    <t>26</t>
  </si>
  <si>
    <t>Антиперирование деревянной стропильной системы</t>
  </si>
  <si>
    <t>27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</si>
  <si>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</si>
  <si>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</si>
  <si>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</si>
  <si>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</si>
  <si>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Ремонт и замена вторичных сетей</t>
  </si>
  <si>
    <t>т.руб</t>
  </si>
  <si>
    <t>2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</si>
  <si>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</si>
  <si>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</si>
  <si>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</si>
  <si>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</si>
  <si>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</si>
  <si>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</si>
  <si>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5.1</t>
  </si>
  <si>
    <t xml:space="preserve">в том числе восстановление систем </t>
  </si>
  <si>
    <t>Комплексное техническое обслуживание ОДС</t>
  </si>
  <si>
    <t>Комплексное техническое обслуживание и ремонт лифтов, всего</t>
  </si>
  <si>
    <t>7.1</t>
  </si>
  <si>
    <t xml:space="preserve">в том числе аварийно-восстановительные работы, в т.ч: </t>
  </si>
  <si>
    <t>7.1.1</t>
  </si>
  <si>
    <t>после хищений</t>
  </si>
  <si>
    <t>7.1.2</t>
  </si>
  <si>
    <t>после пожаров и взрывов</t>
  </si>
  <si>
    <t>тыс.руб.</t>
  </si>
  <si>
    <t>7.1.3</t>
  </si>
  <si>
    <t>Замена узлов оборудования</t>
  </si>
  <si>
    <t>7.2</t>
  </si>
  <si>
    <t xml:space="preserve">Установка УБ </t>
  </si>
  <si>
    <t>Платные услуги, всего в том числе</t>
  </si>
  <si>
    <t>8.1</t>
  </si>
  <si>
    <t>предоставляемые населению</t>
  </si>
  <si>
    <t xml:space="preserve">Восстановление освещения,       всего, </t>
  </si>
  <si>
    <t>в том числе:</t>
  </si>
  <si>
    <t>9.1</t>
  </si>
  <si>
    <t>фасадов</t>
  </si>
  <si>
    <t>9.2</t>
  </si>
  <si>
    <t>дворов</t>
  </si>
  <si>
    <t>9.3</t>
  </si>
  <si>
    <t>арок</t>
  </si>
  <si>
    <t>9.4</t>
  </si>
  <si>
    <t>подъездов</t>
  </si>
  <si>
    <t>9.5</t>
  </si>
  <si>
    <t>лестничных клеток</t>
  </si>
  <si>
    <t>9.6</t>
  </si>
  <si>
    <t>чердаков</t>
  </si>
  <si>
    <t>9.7</t>
  </si>
  <si>
    <t>подвалов</t>
  </si>
  <si>
    <t>9.8</t>
  </si>
  <si>
    <t>номерных знаков</t>
  </si>
  <si>
    <t>Начальник ПТО</t>
  </si>
  <si>
    <t>А.В.Тихонова</t>
  </si>
  <si>
    <t>Исполнитель:</t>
  </si>
  <si>
    <t>инженер ПТО</t>
  </si>
  <si>
    <t>Воробьёва Н.Н.</t>
  </si>
  <si>
    <t>тел.322-42-30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</si>
</sst>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_ ;[Red]\-#,##0.000\ "/>
    <numFmt numFmtId="166" formatCode="#,##0.00_ ;[Red]\-#,##0.00\ "/>
    <numFmt numFmtId="167" formatCode="#,##0.000;[Red]#,##0.000"/>
  </numFmts>
  <fonts count="11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Times New Roman Cyr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165" fontId="6" fillId="0" borderId="0" xfId="1" applyNumberFormat="1" applyFont="1" applyFill="1"/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/>
    </xf>
    <xf numFmtId="167" fontId="6" fillId="0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/>
    <xf numFmtId="2" fontId="10" fillId="0" borderId="0" xfId="1" applyNumberFormat="1" applyFont="1" applyFill="1" applyBorder="1"/>
    <xf numFmtId="2" fontId="4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3" xfId="1" applyFont="1" applyFill="1" applyBorder="1"/>
    <xf numFmtId="0" fontId="3" fillId="0" borderId="0" xfId="1" applyFont="1" applyFill="1" applyBorder="1"/>
    <xf numFmtId="0" fontId="3" fillId="0" borderId="4" xfId="1" applyFont="1" applyFill="1" applyBorder="1"/>
    <xf numFmtId="49" fontId="4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49" fontId="4" fillId="0" borderId="13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49" fontId="4" fillId="0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49" fontId="4" fillId="0" borderId="18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200\&#1073;&#1086;&#1083;&#1100;&#1096;&#1086;&#1081;_91\PTO_9\&#1054;&#1073;&#1084;&#1077;&#1085;\04.&#1042;&#1086;&#1088;&#1086;&#1073;&#1100;&#1077;&#1074;&#1072;\&#1044;&#1086;&#1082;&#1091;&#1084;&#1077;&#1085;&#1090;&#1099;%20&#1053;&#1072;&#1090;&#1091;&#1089;&#1080;\&#1058;&#1077;&#1082;&#1091;&#1097;&#1080;&#1081;%20&#1088;&#1077;&#1084;&#1086;&#1085;&#1090;%202019\&#1055;&#1088;&#1080;&#1083;&#1086;&#1078;&#1077;&#1085;&#1080;&#1077;1&#1103;&#1085;&#1074;&#1072;&#1088;&#1100;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9"/>
      <sheetName val="сантехника"/>
      <sheetName val="изоляция"/>
      <sheetName val="АВР"/>
      <sheetName val="фасады"/>
      <sheetName val="л.кл."/>
      <sheetName val="кровля"/>
      <sheetName val="ТВР"/>
      <sheetName val="МОП"/>
      <sheetName val="окна"/>
      <sheetName val="двери"/>
      <sheetName val="мет.двери"/>
      <sheetName val="электрика "/>
      <sheetName val="вод.трубы"/>
      <sheetName val="отмостка"/>
      <sheetName val="асфальт"/>
      <sheetName val="мусор"/>
      <sheetName val="тех.помещ"/>
    </sheetNames>
    <sheetDataSet>
      <sheetData sheetId="0"/>
      <sheetData sheetId="1">
        <row r="7">
          <cell r="E7">
            <v>1543.3889999999997</v>
          </cell>
        </row>
        <row r="8">
          <cell r="E8">
            <v>0.98150000000000026</v>
          </cell>
        </row>
        <row r="9">
          <cell r="E9">
            <v>1220.4569999999994</v>
          </cell>
        </row>
        <row r="10">
          <cell r="E10">
            <v>2.6499999999999999E-2</v>
          </cell>
        </row>
        <row r="11">
          <cell r="E11">
            <v>45.845999999999997</v>
          </cell>
        </row>
        <row r="12">
          <cell r="E12">
            <v>0.68600000000000028</v>
          </cell>
        </row>
        <row r="13">
          <cell r="E13">
            <v>824.22000000000014</v>
          </cell>
        </row>
        <row r="14">
          <cell r="E14">
            <v>0.13250000000000003</v>
          </cell>
        </row>
        <row r="15">
          <cell r="E15">
            <v>133.13800000000001</v>
          </cell>
        </row>
        <row r="16">
          <cell r="E16">
            <v>0.13650000000000004</v>
          </cell>
        </row>
        <row r="17">
          <cell r="E17">
            <v>217.25299999999999</v>
          </cell>
        </row>
        <row r="18">
          <cell r="E18">
            <v>12</v>
          </cell>
        </row>
        <row r="19">
          <cell r="E19">
            <v>79.184999999999988</v>
          </cell>
        </row>
        <row r="20">
          <cell r="E20">
            <v>395</v>
          </cell>
        </row>
        <row r="21">
          <cell r="E21">
            <v>243.74700000000013</v>
          </cell>
        </row>
      </sheetData>
      <sheetData sheetId="2"/>
      <sheetData sheetId="3">
        <row r="7">
          <cell r="E7">
            <v>803.43099999999993</v>
          </cell>
        </row>
      </sheetData>
      <sheetData sheetId="4">
        <row r="7">
          <cell r="F7">
            <v>0</v>
          </cell>
          <cell r="G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5"/>
      <sheetData sheetId="6"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  <sheetData sheetId="7">
        <row r="7">
          <cell r="E7">
            <v>1</v>
          </cell>
          <cell r="F7">
            <v>9</v>
          </cell>
        </row>
        <row r="8">
          <cell r="E8">
            <v>231.60900000000001</v>
          </cell>
          <cell r="F8">
            <v>1245.81692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0.63</v>
          </cell>
          <cell r="F11">
            <v>0</v>
          </cell>
        </row>
        <row r="12">
          <cell r="E12">
            <v>231.60900000000001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45</v>
          </cell>
        </row>
        <row r="16">
          <cell r="E16">
            <v>0</v>
          </cell>
          <cell r="F16">
            <v>1245.81692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</sheetData>
      <sheetData sheetId="8">
        <row r="7">
          <cell r="G7">
            <v>2E-3</v>
          </cell>
        </row>
        <row r="8">
          <cell r="G8">
            <v>0.80200000000000005</v>
          </cell>
        </row>
      </sheetData>
      <sheetData sheetId="9">
        <row r="7">
          <cell r="G7">
            <v>79</v>
          </cell>
        </row>
        <row r="8">
          <cell r="G8">
            <v>43.374000000000002</v>
          </cell>
        </row>
      </sheetData>
      <sheetData sheetId="10">
        <row r="7">
          <cell r="G7">
            <v>14</v>
          </cell>
        </row>
        <row r="8">
          <cell r="G8">
            <v>10.249999999999998</v>
          </cell>
        </row>
      </sheetData>
      <sheetData sheetId="11">
        <row r="7">
          <cell r="G7">
            <v>2</v>
          </cell>
        </row>
        <row r="8">
          <cell r="G8">
            <v>48.33</v>
          </cell>
        </row>
      </sheetData>
      <sheetData sheetId="12">
        <row r="7">
          <cell r="G7">
            <v>493.09600000000006</v>
          </cell>
        </row>
        <row r="8">
          <cell r="G8">
            <v>0.28700000000000003</v>
          </cell>
        </row>
        <row r="9">
          <cell r="G9">
            <v>44.478000000000009</v>
          </cell>
        </row>
        <row r="10">
          <cell r="G10">
            <v>291</v>
          </cell>
        </row>
        <row r="11">
          <cell r="G11">
            <v>357.55</v>
          </cell>
        </row>
        <row r="12">
          <cell r="G12">
            <v>30</v>
          </cell>
        </row>
        <row r="13">
          <cell r="G13">
            <v>91.068000000000026</v>
          </cell>
        </row>
      </sheetData>
      <sheetData sheetId="13">
        <row r="7">
          <cell r="G7">
            <v>0</v>
          </cell>
        </row>
        <row r="8">
          <cell r="G8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H150"/>
  <sheetViews>
    <sheetView tabSelected="1" zoomScale="124" zoomScaleNormal="124" workbookViewId="0">
      <selection activeCell="I14" sqref="I14"/>
    </sheetView>
  </sheetViews>
  <sheetFormatPr defaultColWidth="8.85546875" defaultRowHeight="12.75" x14ac:dyDescent="0.2"/>
  <cols>
    <col min="1" max="1" width="4" style="2" customWidth="1"/>
    <col min="2" max="2" width="52.28515625" style="2" customWidth="1"/>
    <col min="3" max="3" width="8.5703125" style="2" customWidth="1"/>
    <col min="4" max="4" width="9.28515625" style="2" customWidth="1"/>
    <col min="5" max="5" width="10" style="2" customWidth="1"/>
    <col min="6" max="6" width="9.42578125" style="2" customWidth="1"/>
    <col min="7" max="7" width="8.85546875" style="2"/>
    <col min="8" max="8" width="11.28515625" style="2" customWidth="1"/>
    <col min="9" max="9" width="11.85546875" style="2" customWidth="1"/>
    <col min="10" max="10" width="10.28515625" style="2" bestFit="1" customWidth="1"/>
    <col min="11" max="16384" width="8.85546875" style="2"/>
  </cols>
  <sheetData>
    <row r="1" spans="1:10" ht="18.75" customHeight="1" x14ac:dyDescent="0.2">
      <c r="A1" s="1" t="s">
        <v>0</v>
      </c>
      <c r="B1" s="1"/>
      <c r="C1" s="1"/>
      <c r="D1" s="1"/>
      <c r="E1" s="1"/>
      <c r="F1" s="1"/>
    </row>
    <row r="2" spans="1:10" ht="18.75" customHeight="1" x14ac:dyDescent="0.2">
      <c r="A2" s="1" t="s">
        <v>1</v>
      </c>
      <c r="B2" s="1"/>
      <c r="C2" s="1"/>
      <c r="D2" s="1"/>
      <c r="E2" s="1"/>
      <c r="F2" s="1"/>
    </row>
    <row r="3" spans="1:10" ht="18.75" customHeight="1" x14ac:dyDescent="0.2">
      <c r="A3" s="3"/>
      <c r="B3" s="3"/>
      <c r="C3" s="4"/>
      <c r="D3" s="5"/>
      <c r="E3" s="5"/>
      <c r="F3" s="5"/>
    </row>
    <row r="4" spans="1:10" ht="38.25" customHeight="1" x14ac:dyDescent="0.2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</row>
    <row r="5" spans="1:10" ht="19.5" customHeight="1" x14ac:dyDescent="0.2">
      <c r="A5" s="6"/>
      <c r="B5" s="7"/>
      <c r="C5" s="7"/>
      <c r="D5" s="9" t="s">
        <v>6</v>
      </c>
      <c r="E5" s="10" t="s">
        <v>7</v>
      </c>
      <c r="F5" s="10" t="s">
        <v>8</v>
      </c>
    </row>
    <row r="6" spans="1:10" s="14" customFormat="1" x14ac:dyDescent="0.2">
      <c r="A6" s="11" t="s">
        <v>9</v>
      </c>
      <c r="B6" s="12" t="s">
        <v>10</v>
      </c>
      <c r="C6" s="11" t="s">
        <v>11</v>
      </c>
      <c r="D6" s="13">
        <f>E6+F6</f>
        <v>2371.4919199999999</v>
      </c>
      <c r="E6" s="13">
        <f>E9+E16+E30+E41+E43+E45+E47+E51+E53+E55+E57+E69</f>
        <v>334.36500000000001</v>
      </c>
      <c r="F6" s="13">
        <f>F9+F16+F30+F41+F43+F45+F47+F51+F53+F55+F57+F69</f>
        <v>2037.1269199999999</v>
      </c>
      <c r="I6" s="15"/>
      <c r="J6" s="15"/>
    </row>
    <row r="7" spans="1:10" x14ac:dyDescent="0.2">
      <c r="A7" s="6">
        <v>1</v>
      </c>
      <c r="B7" s="12" t="s">
        <v>12</v>
      </c>
      <c r="C7" s="10" t="s">
        <v>13</v>
      </c>
      <c r="D7" s="16">
        <f>E7+F7</f>
        <v>0</v>
      </c>
      <c r="E7" s="17">
        <f>[1]кровля!E7</f>
        <v>0</v>
      </c>
      <c r="F7" s="17">
        <f>[1]кровля!F7</f>
        <v>0</v>
      </c>
      <c r="H7" s="14"/>
      <c r="I7" s="15"/>
      <c r="J7" s="15"/>
    </row>
    <row r="8" spans="1:10" x14ac:dyDescent="0.2">
      <c r="A8" s="6"/>
      <c r="B8" s="12"/>
      <c r="C8" s="10" t="s">
        <v>14</v>
      </c>
      <c r="D8" s="16">
        <f t="shared" ref="D8:D14" si="0">E8+F8</f>
        <v>0</v>
      </c>
      <c r="E8" s="17">
        <f>[1]кровля!E8</f>
        <v>0</v>
      </c>
      <c r="F8" s="17">
        <f>[1]кровля!F8</f>
        <v>0</v>
      </c>
      <c r="H8" s="14"/>
      <c r="I8" s="15"/>
      <c r="J8" s="15"/>
    </row>
    <row r="9" spans="1:10" x14ac:dyDescent="0.2">
      <c r="A9" s="6"/>
      <c r="B9" s="12" t="s">
        <v>15</v>
      </c>
      <c r="C9" s="10" t="s">
        <v>11</v>
      </c>
      <c r="D9" s="13">
        <f t="shared" si="0"/>
        <v>0</v>
      </c>
      <c r="E9" s="17">
        <f>[1]кровля!E9</f>
        <v>0</v>
      </c>
      <c r="F9" s="17">
        <f>[1]кровля!F9</f>
        <v>0</v>
      </c>
      <c r="H9" s="14"/>
      <c r="I9" s="15"/>
      <c r="J9" s="15"/>
    </row>
    <row r="10" spans="1:10" x14ac:dyDescent="0.2">
      <c r="A10" s="6" t="s">
        <v>16</v>
      </c>
      <c r="B10" s="18" t="s">
        <v>17</v>
      </c>
      <c r="C10" s="10" t="s">
        <v>14</v>
      </c>
      <c r="D10" s="16">
        <f t="shared" si="0"/>
        <v>0</v>
      </c>
      <c r="E10" s="17">
        <f>[1]кровля!E10</f>
        <v>0</v>
      </c>
      <c r="F10" s="17">
        <f>[1]кровля!F10</f>
        <v>0</v>
      </c>
      <c r="H10" s="14"/>
      <c r="I10" s="15"/>
      <c r="J10" s="15"/>
    </row>
    <row r="11" spans="1:10" x14ac:dyDescent="0.2">
      <c r="A11" s="6"/>
      <c r="B11" s="18"/>
      <c r="C11" s="10" t="s">
        <v>11</v>
      </c>
      <c r="D11" s="13">
        <f t="shared" si="0"/>
        <v>0</v>
      </c>
      <c r="E11" s="17">
        <f>[1]кровля!E11</f>
        <v>0</v>
      </c>
      <c r="F11" s="17">
        <f>[1]кровля!F11</f>
        <v>0</v>
      </c>
      <c r="H11" s="14"/>
      <c r="I11" s="15"/>
      <c r="J11" s="15"/>
    </row>
    <row r="12" spans="1:10" x14ac:dyDescent="0.2">
      <c r="A12" s="6" t="s">
        <v>18</v>
      </c>
      <c r="B12" s="18" t="s">
        <v>19</v>
      </c>
      <c r="C12" s="10" t="s">
        <v>14</v>
      </c>
      <c r="D12" s="16">
        <f t="shared" si="0"/>
        <v>0</v>
      </c>
      <c r="E12" s="17">
        <f>[1]кровля!E12</f>
        <v>0</v>
      </c>
      <c r="F12" s="17">
        <f>[1]кровля!F12</f>
        <v>0</v>
      </c>
      <c r="H12" s="14"/>
      <c r="I12" s="15"/>
      <c r="J12" s="15"/>
    </row>
    <row r="13" spans="1:10" x14ac:dyDescent="0.2">
      <c r="A13" s="6"/>
      <c r="B13" s="18"/>
      <c r="C13" s="10" t="s">
        <v>11</v>
      </c>
      <c r="D13" s="13">
        <f t="shared" si="0"/>
        <v>0</v>
      </c>
      <c r="E13" s="17">
        <f>[1]кровля!E13</f>
        <v>0</v>
      </c>
      <c r="F13" s="17">
        <f>[1]кровля!F13</f>
        <v>0</v>
      </c>
      <c r="H13" s="14"/>
      <c r="I13" s="15"/>
      <c r="J13" s="15"/>
    </row>
    <row r="14" spans="1:10" x14ac:dyDescent="0.2">
      <c r="A14" s="19" t="s">
        <v>20</v>
      </c>
      <c r="B14" s="20" t="s">
        <v>21</v>
      </c>
      <c r="C14" s="10" t="s">
        <v>11</v>
      </c>
      <c r="D14" s="13">
        <f t="shared" si="0"/>
        <v>0</v>
      </c>
      <c r="E14" s="17">
        <f>[1]кровля!E14</f>
        <v>0</v>
      </c>
      <c r="F14" s="17">
        <f>[1]кровля!F14</f>
        <v>0</v>
      </c>
      <c r="H14" s="14"/>
      <c r="I14" s="15"/>
      <c r="J14" s="15"/>
    </row>
    <row r="15" spans="1:10" x14ac:dyDescent="0.2">
      <c r="A15" s="6" t="s">
        <v>22</v>
      </c>
      <c r="B15" s="21" t="s">
        <v>23</v>
      </c>
      <c r="C15" s="10" t="s">
        <v>13</v>
      </c>
      <c r="D15" s="16">
        <f>E15+F15</f>
        <v>10</v>
      </c>
      <c r="E15" s="22">
        <f>[1]ТВР!E7</f>
        <v>1</v>
      </c>
      <c r="F15" s="22">
        <f>[1]ТВР!F7</f>
        <v>9</v>
      </c>
      <c r="H15" s="14"/>
      <c r="I15" s="15"/>
      <c r="J15" s="15"/>
    </row>
    <row r="16" spans="1:10" x14ac:dyDescent="0.2">
      <c r="A16" s="6"/>
      <c r="B16" s="21"/>
      <c r="C16" s="10" t="s">
        <v>11</v>
      </c>
      <c r="D16" s="13">
        <f t="shared" ref="D16:D28" si="1">E16+F16</f>
        <v>1477.4259199999999</v>
      </c>
      <c r="E16" s="22">
        <f>[1]ТВР!E8</f>
        <v>231.60900000000001</v>
      </c>
      <c r="F16" s="22">
        <f>[1]ТВР!F8</f>
        <v>1245.81692</v>
      </c>
      <c r="H16" s="14"/>
      <c r="I16" s="15"/>
      <c r="J16" s="15"/>
    </row>
    <row r="17" spans="1:10" x14ac:dyDescent="0.2">
      <c r="A17" s="6" t="s">
        <v>24</v>
      </c>
      <c r="B17" s="18" t="s">
        <v>25</v>
      </c>
      <c r="C17" s="10" t="s">
        <v>26</v>
      </c>
      <c r="D17" s="16">
        <f t="shared" si="1"/>
        <v>0</v>
      </c>
      <c r="E17" s="22">
        <f>[1]ТВР!E9</f>
        <v>0</v>
      </c>
      <c r="F17" s="22">
        <f>[1]ТВР!F9</f>
        <v>0</v>
      </c>
      <c r="H17" s="14"/>
      <c r="I17" s="15"/>
      <c r="J17" s="15"/>
    </row>
    <row r="18" spans="1:10" x14ac:dyDescent="0.2">
      <c r="A18" s="6"/>
      <c r="B18" s="18"/>
      <c r="C18" s="10" t="s">
        <v>11</v>
      </c>
      <c r="D18" s="13">
        <f t="shared" si="1"/>
        <v>0</v>
      </c>
      <c r="E18" s="22">
        <f>[1]ТВР!E10</f>
        <v>0</v>
      </c>
      <c r="F18" s="22">
        <f>[1]ТВР!F10</f>
        <v>0</v>
      </c>
      <c r="H18" s="14"/>
      <c r="I18" s="15"/>
      <c r="J18" s="15"/>
    </row>
    <row r="19" spans="1:10" ht="12.75" customHeight="1" x14ac:dyDescent="0.2">
      <c r="A19" s="6" t="s">
        <v>27</v>
      </c>
      <c r="B19" s="23" t="s">
        <v>28</v>
      </c>
      <c r="C19" s="10" t="s">
        <v>29</v>
      </c>
      <c r="D19" s="16">
        <f t="shared" si="1"/>
        <v>0.63</v>
      </c>
      <c r="E19" s="22">
        <f>[1]ТВР!E11</f>
        <v>0.63</v>
      </c>
      <c r="F19" s="22">
        <f>[1]ТВР!F11</f>
        <v>0</v>
      </c>
      <c r="H19" s="14"/>
      <c r="I19" s="15"/>
      <c r="J19" s="15"/>
    </row>
    <row r="20" spans="1:10" x14ac:dyDescent="0.2">
      <c r="A20" s="6"/>
      <c r="B20" s="23"/>
      <c r="C20" s="10" t="s">
        <v>11</v>
      </c>
      <c r="D20" s="13">
        <f t="shared" si="1"/>
        <v>231.60900000000001</v>
      </c>
      <c r="E20" s="22">
        <f>[1]ТВР!E12</f>
        <v>231.60900000000001</v>
      </c>
      <c r="F20" s="22">
        <f>[1]ТВР!F12</f>
        <v>0</v>
      </c>
      <c r="H20" s="14"/>
      <c r="I20" s="15"/>
      <c r="J20" s="15"/>
    </row>
    <row r="21" spans="1:10" ht="12.75" customHeight="1" x14ac:dyDescent="0.2">
      <c r="A21" s="6" t="s">
        <v>30</v>
      </c>
      <c r="B21" s="23" t="s">
        <v>31</v>
      </c>
      <c r="C21" s="10" t="s">
        <v>14</v>
      </c>
      <c r="D21" s="16">
        <f t="shared" si="1"/>
        <v>0</v>
      </c>
      <c r="E21" s="22">
        <f>[1]ТВР!E13</f>
        <v>0</v>
      </c>
      <c r="F21" s="22">
        <f>[1]ТВР!F13</f>
        <v>0</v>
      </c>
      <c r="H21" s="14"/>
      <c r="I21" s="15"/>
      <c r="J21" s="15"/>
    </row>
    <row r="22" spans="1:10" x14ac:dyDescent="0.2">
      <c r="A22" s="6"/>
      <c r="B22" s="23"/>
      <c r="C22" s="10" t="s">
        <v>11</v>
      </c>
      <c r="D22" s="13">
        <f t="shared" si="1"/>
        <v>0</v>
      </c>
      <c r="E22" s="22">
        <f>[1]ТВР!E14</f>
        <v>0</v>
      </c>
      <c r="F22" s="22">
        <f>[1]ТВР!F14</f>
        <v>0</v>
      </c>
      <c r="H22" s="14"/>
      <c r="I22" s="15"/>
      <c r="J22" s="15"/>
    </row>
    <row r="23" spans="1:10" ht="12.75" customHeight="1" x14ac:dyDescent="0.2">
      <c r="A23" s="6" t="s">
        <v>32</v>
      </c>
      <c r="B23" s="23" t="s">
        <v>33</v>
      </c>
      <c r="C23" s="10" t="s">
        <v>34</v>
      </c>
      <c r="D23" s="16">
        <f t="shared" si="1"/>
        <v>45</v>
      </c>
      <c r="E23" s="22">
        <f>[1]ТВР!E15</f>
        <v>0</v>
      </c>
      <c r="F23" s="22">
        <f>[1]ТВР!F15</f>
        <v>45</v>
      </c>
      <c r="H23" s="14"/>
      <c r="I23" s="15"/>
      <c r="J23" s="15"/>
    </row>
    <row r="24" spans="1:10" x14ac:dyDescent="0.2">
      <c r="A24" s="6"/>
      <c r="B24" s="23"/>
      <c r="C24" s="10" t="s">
        <v>11</v>
      </c>
      <c r="D24" s="13">
        <f t="shared" si="1"/>
        <v>1245.81692</v>
      </c>
      <c r="E24" s="22">
        <f>[1]ТВР!E16</f>
        <v>0</v>
      </c>
      <c r="F24" s="22">
        <f>[1]ТВР!F16</f>
        <v>1245.81692</v>
      </c>
      <c r="H24" s="14"/>
      <c r="I24" s="15"/>
      <c r="J24" s="15"/>
    </row>
    <row r="25" spans="1:10" ht="12.75" customHeight="1" x14ac:dyDescent="0.2">
      <c r="A25" s="6" t="s">
        <v>35</v>
      </c>
      <c r="B25" s="23" t="s">
        <v>36</v>
      </c>
      <c r="C25" s="10" t="s">
        <v>34</v>
      </c>
      <c r="D25" s="13">
        <f t="shared" si="1"/>
        <v>0</v>
      </c>
      <c r="E25" s="22">
        <f>[1]ТВР!E17</f>
        <v>0</v>
      </c>
      <c r="F25" s="22">
        <f>[1]ТВР!F17</f>
        <v>0</v>
      </c>
      <c r="H25" s="14"/>
      <c r="I25" s="15"/>
      <c r="J25" s="15"/>
    </row>
    <row r="26" spans="1:10" ht="12.75" customHeight="1" x14ac:dyDescent="0.2">
      <c r="A26" s="6"/>
      <c r="B26" s="24"/>
      <c r="C26" s="10" t="s">
        <v>11</v>
      </c>
      <c r="D26" s="13">
        <f t="shared" si="1"/>
        <v>0</v>
      </c>
      <c r="E26" s="22">
        <f>[1]ТВР!E18</f>
        <v>0</v>
      </c>
      <c r="F26" s="22">
        <f>[1]ТВР!F18</f>
        <v>0</v>
      </c>
      <c r="H26" s="14"/>
      <c r="I26" s="15"/>
      <c r="J26" s="15"/>
    </row>
    <row r="27" spans="1:10" ht="12.75" customHeight="1" x14ac:dyDescent="0.2">
      <c r="A27" s="6" t="s">
        <v>37</v>
      </c>
      <c r="B27" s="23" t="s">
        <v>38</v>
      </c>
      <c r="C27" s="10" t="s">
        <v>29</v>
      </c>
      <c r="D27" s="13">
        <f t="shared" si="1"/>
        <v>0</v>
      </c>
      <c r="E27" s="22">
        <f>[1]ТВР!E19</f>
        <v>0</v>
      </c>
      <c r="F27" s="22">
        <f>[1]ТВР!F19</f>
        <v>0</v>
      </c>
      <c r="H27" s="14"/>
      <c r="I27" s="15"/>
      <c r="J27" s="15"/>
    </row>
    <row r="28" spans="1:10" x14ac:dyDescent="0.2">
      <c r="A28" s="6"/>
      <c r="B28" s="24"/>
      <c r="C28" s="10" t="s">
        <v>11</v>
      </c>
      <c r="D28" s="13">
        <f t="shared" si="1"/>
        <v>0</v>
      </c>
      <c r="E28" s="22">
        <f>[1]ТВР!E20</f>
        <v>0</v>
      </c>
      <c r="F28" s="22">
        <f>[1]ТВР!F20</f>
        <v>0</v>
      </c>
      <c r="H28" s="14"/>
      <c r="I28" s="15"/>
      <c r="J28" s="15"/>
    </row>
    <row r="29" spans="1:10" x14ac:dyDescent="0.2">
      <c r="A29" s="25" t="s">
        <v>39</v>
      </c>
      <c r="B29" s="26" t="s">
        <v>40</v>
      </c>
      <c r="C29" s="27" t="s">
        <v>13</v>
      </c>
      <c r="D29" s="28">
        <f>E29+F29</f>
        <v>0</v>
      </c>
      <c r="E29" s="29">
        <f>[1]фасады!F7</f>
        <v>0</v>
      </c>
      <c r="F29" s="29">
        <f>[1]фасады!G7</f>
        <v>0</v>
      </c>
      <c r="H29" s="14"/>
      <c r="I29" s="15"/>
      <c r="J29" s="15"/>
    </row>
    <row r="30" spans="1:10" x14ac:dyDescent="0.2">
      <c r="A30" s="6"/>
      <c r="B30" s="30"/>
      <c r="C30" s="10" t="s">
        <v>11</v>
      </c>
      <c r="D30" s="13">
        <f>E30+F30</f>
        <v>0</v>
      </c>
      <c r="E30" s="29">
        <f>[1]фасады!F8</f>
        <v>0</v>
      </c>
      <c r="F30" s="29"/>
      <c r="H30" s="14"/>
      <c r="I30" s="15"/>
      <c r="J30" s="15"/>
    </row>
    <row r="31" spans="1:10" x14ac:dyDescent="0.2">
      <c r="A31" s="6" t="s">
        <v>41</v>
      </c>
      <c r="B31" s="18" t="s">
        <v>42</v>
      </c>
      <c r="C31" s="10" t="s">
        <v>14</v>
      </c>
      <c r="D31" s="16">
        <f t="shared" ref="D31:D49" si="2">E31+F31</f>
        <v>0</v>
      </c>
      <c r="E31" s="29">
        <f>[1]фасады!F9</f>
        <v>0</v>
      </c>
      <c r="F31" s="29"/>
      <c r="H31" s="14"/>
      <c r="I31" s="15"/>
      <c r="J31" s="15"/>
    </row>
    <row r="32" spans="1:10" x14ac:dyDescent="0.2">
      <c r="A32" s="6"/>
      <c r="B32" s="18"/>
      <c r="C32" s="10" t="s">
        <v>11</v>
      </c>
      <c r="D32" s="13">
        <f t="shared" si="2"/>
        <v>0</v>
      </c>
      <c r="E32" s="29">
        <f>[1]фасады!F10</f>
        <v>0</v>
      </c>
      <c r="F32" s="29"/>
      <c r="H32" s="14"/>
      <c r="I32" s="15"/>
      <c r="J32" s="15"/>
    </row>
    <row r="33" spans="1:10" x14ac:dyDescent="0.2">
      <c r="A33" s="6" t="s">
        <v>43</v>
      </c>
      <c r="B33" s="23" t="s">
        <v>44</v>
      </c>
      <c r="C33" s="10" t="s">
        <v>14</v>
      </c>
      <c r="D33" s="13">
        <f t="shared" si="2"/>
        <v>0</v>
      </c>
      <c r="E33" s="29">
        <f>[1]фасады!F11</f>
        <v>0</v>
      </c>
      <c r="F33" s="29"/>
      <c r="H33" s="14"/>
      <c r="I33" s="15"/>
      <c r="J33" s="15"/>
    </row>
    <row r="34" spans="1:10" x14ac:dyDescent="0.2">
      <c r="A34" s="6"/>
      <c r="B34" s="23"/>
      <c r="C34" s="10" t="s">
        <v>11</v>
      </c>
      <c r="D34" s="13">
        <f t="shared" si="2"/>
        <v>0</v>
      </c>
      <c r="E34" s="29">
        <f>[1]фасады!F12</f>
        <v>0</v>
      </c>
      <c r="F34" s="29"/>
      <c r="H34" s="14"/>
      <c r="I34" s="15"/>
      <c r="J34" s="15"/>
    </row>
    <row r="35" spans="1:10" x14ac:dyDescent="0.2">
      <c r="A35" s="6" t="s">
        <v>45</v>
      </c>
      <c r="B35" s="18" t="s">
        <v>46</v>
      </c>
      <c r="C35" s="10" t="s">
        <v>29</v>
      </c>
      <c r="D35" s="13">
        <f t="shared" si="2"/>
        <v>0</v>
      </c>
      <c r="E35" s="29">
        <f>[1]фасады!F13</f>
        <v>0</v>
      </c>
      <c r="F35" s="29"/>
      <c r="H35" s="14"/>
      <c r="I35" s="15"/>
      <c r="J35" s="15"/>
    </row>
    <row r="36" spans="1:10" x14ac:dyDescent="0.2">
      <c r="A36" s="6"/>
      <c r="B36" s="18"/>
      <c r="C36" s="10" t="s">
        <v>11</v>
      </c>
      <c r="D36" s="13">
        <f t="shared" si="2"/>
        <v>0</v>
      </c>
      <c r="E36" s="29">
        <f>[1]фасады!F14</f>
        <v>0</v>
      </c>
      <c r="F36" s="29"/>
      <c r="H36" s="14"/>
      <c r="I36" s="15"/>
      <c r="J36" s="15"/>
    </row>
    <row r="37" spans="1:10" x14ac:dyDescent="0.2">
      <c r="A37" s="6" t="s">
        <v>47</v>
      </c>
      <c r="B37" s="23" t="s">
        <v>48</v>
      </c>
      <c r="C37" s="10" t="s">
        <v>34</v>
      </c>
      <c r="D37" s="16">
        <f t="shared" si="2"/>
        <v>0</v>
      </c>
      <c r="E37" s="29">
        <f>[1]фасады!F15</f>
        <v>0</v>
      </c>
      <c r="F37" s="29"/>
      <c r="H37" s="14"/>
      <c r="I37" s="15"/>
      <c r="J37" s="15"/>
    </row>
    <row r="38" spans="1:10" x14ac:dyDescent="0.2">
      <c r="A38" s="6"/>
      <c r="B38" s="23"/>
      <c r="C38" s="10" t="s">
        <v>11</v>
      </c>
      <c r="D38" s="13">
        <f t="shared" si="2"/>
        <v>0</v>
      </c>
      <c r="E38" s="29">
        <f>[1]фасады!F16</f>
        <v>0</v>
      </c>
      <c r="F38" s="29"/>
      <c r="H38" s="14"/>
      <c r="I38" s="15"/>
      <c r="J38" s="15"/>
    </row>
    <row r="39" spans="1:10" x14ac:dyDescent="0.2">
      <c r="A39" s="6" t="s">
        <v>49</v>
      </c>
      <c r="B39" s="21" t="s">
        <v>50</v>
      </c>
      <c r="C39" s="10" t="s">
        <v>14</v>
      </c>
      <c r="D39" s="16">
        <f t="shared" si="2"/>
        <v>2.59</v>
      </c>
      <c r="E39" s="22"/>
      <c r="F39" s="22">
        <v>2.59</v>
      </c>
      <c r="H39" s="14"/>
      <c r="I39" s="15"/>
      <c r="J39" s="15"/>
    </row>
    <row r="40" spans="1:10" x14ac:dyDescent="0.2">
      <c r="A40" s="6"/>
      <c r="B40" s="21"/>
      <c r="C40" s="10" t="s">
        <v>51</v>
      </c>
      <c r="D40" s="16">
        <f t="shared" si="2"/>
        <v>2</v>
      </c>
      <c r="E40" s="22"/>
      <c r="F40" s="22">
        <v>2</v>
      </c>
      <c r="H40" s="14"/>
      <c r="I40" s="15"/>
      <c r="J40" s="15"/>
    </row>
    <row r="41" spans="1:10" x14ac:dyDescent="0.2">
      <c r="A41" s="6"/>
      <c r="B41" s="21"/>
      <c r="C41" s="10" t="s">
        <v>11</v>
      </c>
      <c r="D41" s="13">
        <f t="shared" si="2"/>
        <v>791.31</v>
      </c>
      <c r="E41" s="22"/>
      <c r="F41" s="22">
        <f>410.05+381.26</f>
        <v>791.31</v>
      </c>
      <c r="H41" s="14"/>
      <c r="I41" s="15"/>
      <c r="J41" s="15"/>
    </row>
    <row r="42" spans="1:10" x14ac:dyDescent="0.2">
      <c r="A42" s="6" t="s">
        <v>52</v>
      </c>
      <c r="B42" s="23" t="s">
        <v>53</v>
      </c>
      <c r="C42" s="10" t="s">
        <v>14</v>
      </c>
      <c r="D42" s="16">
        <f t="shared" si="2"/>
        <v>0</v>
      </c>
      <c r="E42" s="22"/>
      <c r="F42" s="22"/>
      <c r="H42" s="14"/>
      <c r="I42" s="15"/>
      <c r="J42" s="15"/>
    </row>
    <row r="43" spans="1:10" x14ac:dyDescent="0.2">
      <c r="A43" s="6"/>
      <c r="B43" s="23"/>
      <c r="C43" s="10" t="s">
        <v>11</v>
      </c>
      <c r="D43" s="13">
        <f t="shared" si="2"/>
        <v>0</v>
      </c>
      <c r="E43" s="31"/>
      <c r="F43" s="31"/>
      <c r="H43" s="14"/>
      <c r="I43" s="15"/>
      <c r="J43" s="15"/>
    </row>
    <row r="44" spans="1:10" x14ac:dyDescent="0.2">
      <c r="A44" s="6" t="s">
        <v>54</v>
      </c>
      <c r="B44" s="23" t="s">
        <v>55</v>
      </c>
      <c r="C44" s="10" t="s">
        <v>14</v>
      </c>
      <c r="D44" s="13">
        <f t="shared" si="2"/>
        <v>2E-3</v>
      </c>
      <c r="E44" s="31">
        <f>[1]МОП!G7</f>
        <v>2E-3</v>
      </c>
      <c r="F44" s="22"/>
      <c r="H44" s="14"/>
      <c r="I44" s="15"/>
      <c r="J44" s="15"/>
    </row>
    <row r="45" spans="1:10" x14ac:dyDescent="0.2">
      <c r="A45" s="6"/>
      <c r="B45" s="23"/>
      <c r="C45" s="10" t="s">
        <v>11</v>
      </c>
      <c r="D45" s="13">
        <f t="shared" si="2"/>
        <v>0.80200000000000005</v>
      </c>
      <c r="E45" s="22">
        <f>[1]МОП!G8</f>
        <v>0.80200000000000005</v>
      </c>
      <c r="F45" s="22"/>
      <c r="H45" s="14"/>
      <c r="I45" s="15"/>
      <c r="J45" s="15"/>
    </row>
    <row r="46" spans="1:10" x14ac:dyDescent="0.2">
      <c r="A46" s="6" t="s">
        <v>56</v>
      </c>
      <c r="B46" s="18" t="s">
        <v>57</v>
      </c>
      <c r="C46" s="10" t="s">
        <v>34</v>
      </c>
      <c r="D46" s="16">
        <f t="shared" si="2"/>
        <v>0</v>
      </c>
      <c r="E46" s="22">
        <f>[1]вод.трубы!G7</f>
        <v>0</v>
      </c>
      <c r="F46" s="22"/>
      <c r="H46" s="14"/>
      <c r="I46" s="15"/>
      <c r="J46" s="15"/>
    </row>
    <row r="47" spans="1:10" x14ac:dyDescent="0.2">
      <c r="A47" s="6"/>
      <c r="B47" s="18"/>
      <c r="C47" s="10" t="s">
        <v>11</v>
      </c>
      <c r="D47" s="13">
        <f t="shared" si="2"/>
        <v>0</v>
      </c>
      <c r="E47" s="22">
        <f>[1]вод.трубы!G8</f>
        <v>0</v>
      </c>
      <c r="F47" s="31"/>
      <c r="H47" s="14"/>
      <c r="I47" s="15"/>
      <c r="J47" s="15"/>
    </row>
    <row r="48" spans="1:10" x14ac:dyDescent="0.2">
      <c r="A48" s="6" t="s">
        <v>58</v>
      </c>
      <c r="B48" s="18" t="s">
        <v>59</v>
      </c>
      <c r="C48" s="10" t="s">
        <v>34</v>
      </c>
      <c r="D48" s="16">
        <f t="shared" si="2"/>
        <v>0</v>
      </c>
      <c r="E48" s="22"/>
      <c r="F48" s="22"/>
      <c r="H48" s="14"/>
      <c r="I48" s="15"/>
      <c r="J48" s="15"/>
    </row>
    <row r="49" spans="1:10" x14ac:dyDescent="0.2">
      <c r="A49" s="6"/>
      <c r="B49" s="18"/>
      <c r="C49" s="10" t="s">
        <v>11</v>
      </c>
      <c r="D49" s="13">
        <f t="shared" si="2"/>
        <v>0</v>
      </c>
      <c r="E49" s="31"/>
      <c r="F49" s="31"/>
      <c r="H49" s="14"/>
      <c r="I49" s="15"/>
      <c r="J49" s="15"/>
    </row>
    <row r="50" spans="1:10" x14ac:dyDescent="0.2">
      <c r="A50" s="6" t="s">
        <v>60</v>
      </c>
      <c r="B50" s="18" t="s">
        <v>61</v>
      </c>
      <c r="C50" s="10" t="s">
        <v>29</v>
      </c>
      <c r="D50" s="16">
        <f>E50+F50</f>
        <v>0</v>
      </c>
      <c r="E50" s="22"/>
      <c r="F50" s="22"/>
      <c r="H50" s="14"/>
      <c r="I50" s="15"/>
      <c r="J50" s="15"/>
    </row>
    <row r="51" spans="1:10" x14ac:dyDescent="0.2">
      <c r="A51" s="6"/>
      <c r="B51" s="18"/>
      <c r="C51" s="10" t="s">
        <v>11</v>
      </c>
      <c r="D51" s="16">
        <f>E51+F51</f>
        <v>0</v>
      </c>
      <c r="E51" s="31"/>
      <c r="F51" s="22"/>
      <c r="H51" s="14"/>
      <c r="I51" s="15"/>
      <c r="J51" s="15"/>
    </row>
    <row r="52" spans="1:10" x14ac:dyDescent="0.2">
      <c r="A52" s="6" t="s">
        <v>62</v>
      </c>
      <c r="B52" s="23" t="s">
        <v>63</v>
      </c>
      <c r="C52" s="10" t="s">
        <v>34</v>
      </c>
      <c r="D52" s="16">
        <f t="shared" ref="D52:D57" si="3">E52+F52</f>
        <v>14</v>
      </c>
      <c r="E52" s="22">
        <f>[1]двери!G7</f>
        <v>14</v>
      </c>
      <c r="F52" s="22"/>
      <c r="H52" s="14"/>
      <c r="I52" s="15"/>
      <c r="J52" s="15"/>
    </row>
    <row r="53" spans="1:10" x14ac:dyDescent="0.2">
      <c r="A53" s="6"/>
      <c r="B53" s="23"/>
      <c r="C53" s="10" t="s">
        <v>11</v>
      </c>
      <c r="D53" s="13">
        <f t="shared" si="3"/>
        <v>10.249999999999998</v>
      </c>
      <c r="E53" s="22">
        <f>[1]двери!G8</f>
        <v>10.249999999999998</v>
      </c>
      <c r="F53" s="31"/>
      <c r="H53" s="14"/>
      <c r="I53" s="15"/>
      <c r="J53" s="15"/>
    </row>
    <row r="54" spans="1:10" x14ac:dyDescent="0.2">
      <c r="A54" s="6" t="s">
        <v>64</v>
      </c>
      <c r="B54" s="23" t="s">
        <v>65</v>
      </c>
      <c r="C54" s="10" t="s">
        <v>34</v>
      </c>
      <c r="D54" s="16">
        <f t="shared" si="3"/>
        <v>2</v>
      </c>
      <c r="E54" s="22">
        <f>[1]мет.двери!G7</f>
        <v>2</v>
      </c>
      <c r="F54" s="22"/>
      <c r="H54" s="14"/>
      <c r="I54" s="15"/>
      <c r="J54" s="15"/>
    </row>
    <row r="55" spans="1:10" x14ac:dyDescent="0.2">
      <c r="A55" s="6"/>
      <c r="B55" s="23"/>
      <c r="C55" s="10" t="s">
        <v>11</v>
      </c>
      <c r="D55" s="13">
        <f t="shared" si="3"/>
        <v>48.33</v>
      </c>
      <c r="E55" s="22">
        <f>[1]мет.двери!G8</f>
        <v>48.33</v>
      </c>
      <c r="F55" s="31"/>
      <c r="H55" s="14"/>
      <c r="I55" s="15"/>
      <c r="J55" s="15"/>
    </row>
    <row r="56" spans="1:10" x14ac:dyDescent="0.2">
      <c r="A56" s="6" t="s">
        <v>66</v>
      </c>
      <c r="B56" s="23" t="s">
        <v>67</v>
      </c>
      <c r="C56" s="10" t="s">
        <v>34</v>
      </c>
      <c r="D56" s="16">
        <f t="shared" si="3"/>
        <v>79</v>
      </c>
      <c r="E56" s="22">
        <f>[1]окна!G7</f>
        <v>79</v>
      </c>
      <c r="F56" s="22"/>
      <c r="H56" s="14"/>
      <c r="I56" s="15"/>
      <c r="J56" s="15"/>
    </row>
    <row r="57" spans="1:10" x14ac:dyDescent="0.2">
      <c r="A57" s="6"/>
      <c r="B57" s="23"/>
      <c r="C57" s="10" t="s">
        <v>11</v>
      </c>
      <c r="D57" s="13">
        <f t="shared" si="3"/>
        <v>43.374000000000002</v>
      </c>
      <c r="E57" s="22">
        <f>[1]окна!G8</f>
        <v>43.374000000000002</v>
      </c>
      <c r="F57" s="22"/>
      <c r="H57" s="14"/>
      <c r="I57" s="15"/>
      <c r="J57" s="15"/>
    </row>
    <row r="58" spans="1:10" x14ac:dyDescent="0.2">
      <c r="A58" s="6" t="s">
        <v>68</v>
      </c>
      <c r="B58" s="23" t="s">
        <v>69</v>
      </c>
      <c r="C58" s="10" t="s">
        <v>34</v>
      </c>
      <c r="D58" s="16">
        <f>E58+F58</f>
        <v>0</v>
      </c>
      <c r="E58" s="22"/>
      <c r="F58" s="22"/>
      <c r="H58" s="14"/>
      <c r="I58" s="15"/>
      <c r="J58" s="15"/>
    </row>
    <row r="59" spans="1:10" x14ac:dyDescent="0.2">
      <c r="A59" s="6"/>
      <c r="B59" s="23"/>
      <c r="C59" s="10" t="s">
        <v>11</v>
      </c>
      <c r="D59" s="16">
        <f>E59+F59</f>
        <v>0</v>
      </c>
      <c r="E59" s="22"/>
      <c r="F59" s="22"/>
      <c r="H59" s="14"/>
      <c r="I59" s="15"/>
      <c r="J59" s="15"/>
    </row>
    <row r="60" spans="1:10" x14ac:dyDescent="0.2">
      <c r="A60" s="6" t="s">
        <v>70</v>
      </c>
      <c r="B60" s="18" t="s">
        <v>71</v>
      </c>
      <c r="C60" s="10" t="s">
        <v>34</v>
      </c>
      <c r="D60" s="16">
        <f t="shared" ref="D60:D67" si="4">E60+F60</f>
        <v>0</v>
      </c>
      <c r="E60" s="22"/>
      <c r="F60" s="22"/>
      <c r="H60" s="14"/>
      <c r="I60" s="15"/>
      <c r="J60" s="15"/>
    </row>
    <row r="61" spans="1:10" x14ac:dyDescent="0.2">
      <c r="A61" s="6"/>
      <c r="B61" s="18"/>
      <c r="C61" s="10" t="s">
        <v>11</v>
      </c>
      <c r="D61" s="16">
        <f t="shared" si="4"/>
        <v>0</v>
      </c>
      <c r="E61" s="22"/>
      <c r="F61" s="22"/>
      <c r="H61" s="14"/>
      <c r="I61" s="15"/>
      <c r="J61" s="15"/>
    </row>
    <row r="62" spans="1:10" x14ac:dyDescent="0.2">
      <c r="A62" s="6" t="s">
        <v>72</v>
      </c>
      <c r="B62" s="23" t="s">
        <v>73</v>
      </c>
      <c r="C62" s="10" t="s">
        <v>74</v>
      </c>
      <c r="D62" s="16">
        <f t="shared" si="4"/>
        <v>0</v>
      </c>
      <c r="E62" s="22"/>
      <c r="F62" s="22"/>
      <c r="H62" s="14"/>
      <c r="I62" s="15"/>
      <c r="J62" s="15"/>
    </row>
    <row r="63" spans="1:10" ht="11.25" customHeight="1" x14ac:dyDescent="0.2">
      <c r="A63" s="6"/>
      <c r="B63" s="23"/>
      <c r="C63" s="10" t="s">
        <v>11</v>
      </c>
      <c r="D63" s="16">
        <f t="shared" si="4"/>
        <v>0</v>
      </c>
      <c r="E63" s="22"/>
      <c r="F63" s="22"/>
      <c r="H63" s="14"/>
      <c r="I63" s="15"/>
      <c r="J63" s="15"/>
    </row>
    <row r="64" spans="1:10" x14ac:dyDescent="0.2">
      <c r="A64" s="6" t="s">
        <v>75</v>
      </c>
      <c r="B64" s="23" t="s">
        <v>76</v>
      </c>
      <c r="C64" s="10" t="s">
        <v>34</v>
      </c>
      <c r="D64" s="16">
        <f t="shared" si="4"/>
        <v>0</v>
      </c>
      <c r="E64" s="22"/>
      <c r="F64" s="22"/>
      <c r="H64" s="14"/>
      <c r="I64" s="15"/>
      <c r="J64" s="15"/>
    </row>
    <row r="65" spans="1:10" x14ac:dyDescent="0.2">
      <c r="A65" s="6"/>
      <c r="B65" s="23"/>
      <c r="C65" s="10" t="s">
        <v>11</v>
      </c>
      <c r="D65" s="16">
        <f t="shared" si="4"/>
        <v>0</v>
      </c>
      <c r="E65" s="22"/>
      <c r="F65" s="22"/>
      <c r="H65" s="14"/>
      <c r="I65" s="15"/>
      <c r="J65" s="15"/>
    </row>
    <row r="66" spans="1:10" x14ac:dyDescent="0.2">
      <c r="A66" s="6" t="s">
        <v>77</v>
      </c>
      <c r="B66" s="23" t="s">
        <v>78</v>
      </c>
      <c r="C66" s="10" t="s">
        <v>79</v>
      </c>
      <c r="D66" s="16">
        <f t="shared" si="4"/>
        <v>0</v>
      </c>
      <c r="E66" s="22"/>
      <c r="F66" s="22"/>
      <c r="H66" s="14"/>
      <c r="I66" s="15"/>
      <c r="J66" s="15"/>
    </row>
    <row r="67" spans="1:10" x14ac:dyDescent="0.2">
      <c r="A67" s="6"/>
      <c r="B67" s="23"/>
      <c r="C67" s="10" t="s">
        <v>11</v>
      </c>
      <c r="D67" s="16">
        <f t="shared" si="4"/>
        <v>0</v>
      </c>
      <c r="E67" s="22"/>
      <c r="F67" s="22"/>
      <c r="H67" s="14"/>
      <c r="I67" s="15"/>
      <c r="J67" s="15"/>
    </row>
    <row r="68" spans="1:10" x14ac:dyDescent="0.2">
      <c r="A68" s="6" t="s">
        <v>80</v>
      </c>
      <c r="B68" s="23" t="s">
        <v>81</v>
      </c>
      <c r="C68" s="10" t="s">
        <v>74</v>
      </c>
      <c r="D68" s="16">
        <f>E68+F68</f>
        <v>0</v>
      </c>
      <c r="E68" s="22"/>
      <c r="F68" s="22"/>
      <c r="H68" s="14"/>
      <c r="I68" s="15"/>
      <c r="J68" s="15"/>
    </row>
    <row r="69" spans="1:10" x14ac:dyDescent="0.2">
      <c r="A69" s="6"/>
      <c r="B69" s="23"/>
      <c r="C69" s="10" t="s">
        <v>11</v>
      </c>
      <c r="D69" s="16">
        <f>E69+F69</f>
        <v>0</v>
      </c>
      <c r="E69" s="22"/>
      <c r="F69" s="22"/>
      <c r="H69" s="14"/>
      <c r="I69" s="15"/>
      <c r="J69" s="15"/>
    </row>
    <row r="70" spans="1:10" s="14" customFormat="1" x14ac:dyDescent="0.2">
      <c r="A70" s="32" t="s">
        <v>82</v>
      </c>
      <c r="B70" s="12" t="s">
        <v>83</v>
      </c>
      <c r="C70" s="11" t="s">
        <v>11</v>
      </c>
      <c r="D70" s="13">
        <f>E70+F70</f>
        <v>1543.3889999999997</v>
      </c>
      <c r="E70" s="31">
        <f>[1]сантехника!E7</f>
        <v>1543.3889999999997</v>
      </c>
      <c r="F70" s="31"/>
      <c r="I70" s="15"/>
      <c r="J70" s="15"/>
    </row>
    <row r="71" spans="1:10" x14ac:dyDescent="0.2">
      <c r="A71" s="6" t="s">
        <v>84</v>
      </c>
      <c r="B71" s="33" t="s">
        <v>85</v>
      </c>
      <c r="C71" s="10" t="s">
        <v>29</v>
      </c>
      <c r="D71" s="16">
        <f t="shared" ref="D71:D91" si="5">E71+F71</f>
        <v>0.98150000000000026</v>
      </c>
      <c r="E71" s="31">
        <f>[1]сантехника!E8</f>
        <v>0.98150000000000026</v>
      </c>
      <c r="F71" s="22"/>
      <c r="H71" s="14"/>
      <c r="I71" s="15"/>
      <c r="J71" s="15"/>
    </row>
    <row r="72" spans="1:10" x14ac:dyDescent="0.2">
      <c r="A72" s="6"/>
      <c r="B72" s="33"/>
      <c r="C72" s="10" t="s">
        <v>11</v>
      </c>
      <c r="D72" s="16">
        <f t="shared" si="5"/>
        <v>1220.4569999999994</v>
      </c>
      <c r="E72" s="31">
        <f>[1]сантехника!E9</f>
        <v>1220.4569999999994</v>
      </c>
      <c r="F72" s="22"/>
      <c r="H72" s="14"/>
      <c r="I72" s="15"/>
      <c r="J72" s="15"/>
    </row>
    <row r="73" spans="1:10" x14ac:dyDescent="0.2">
      <c r="A73" s="6" t="s">
        <v>86</v>
      </c>
      <c r="B73" s="18" t="s">
        <v>87</v>
      </c>
      <c r="C73" s="10" t="s">
        <v>88</v>
      </c>
      <c r="D73" s="16">
        <f t="shared" si="5"/>
        <v>2.6499999999999999E-2</v>
      </c>
      <c r="E73" s="31">
        <f>[1]сантехника!E10</f>
        <v>2.6499999999999999E-2</v>
      </c>
      <c r="F73" s="22"/>
      <c r="H73" s="14"/>
      <c r="I73" s="15"/>
      <c r="J73" s="15"/>
    </row>
    <row r="74" spans="1:10" x14ac:dyDescent="0.2">
      <c r="A74" s="6"/>
      <c r="B74" s="18"/>
      <c r="C74" s="10" t="s">
        <v>11</v>
      </c>
      <c r="D74" s="13">
        <f t="shared" si="5"/>
        <v>45.845999999999997</v>
      </c>
      <c r="E74" s="31">
        <f>[1]сантехника!E11</f>
        <v>45.845999999999997</v>
      </c>
      <c r="F74" s="22"/>
      <c r="H74" s="14"/>
      <c r="I74" s="15"/>
      <c r="J74" s="15"/>
    </row>
    <row r="75" spans="1:10" x14ac:dyDescent="0.2">
      <c r="A75" s="6" t="s">
        <v>89</v>
      </c>
      <c r="B75" s="18" t="s">
        <v>90</v>
      </c>
      <c r="C75" s="10" t="s">
        <v>29</v>
      </c>
      <c r="D75" s="16">
        <f t="shared" si="5"/>
        <v>0.68600000000000028</v>
      </c>
      <c r="E75" s="31">
        <f>[1]сантехника!E12</f>
        <v>0.68600000000000028</v>
      </c>
      <c r="F75" s="22"/>
      <c r="H75" s="14"/>
      <c r="I75" s="15"/>
      <c r="J75" s="15"/>
    </row>
    <row r="76" spans="1:10" x14ac:dyDescent="0.2">
      <c r="A76" s="6"/>
      <c r="B76" s="18"/>
      <c r="C76" s="10" t="s">
        <v>11</v>
      </c>
      <c r="D76" s="13">
        <f t="shared" si="5"/>
        <v>824.22000000000014</v>
      </c>
      <c r="E76" s="31">
        <f>[1]сантехника!E13</f>
        <v>824.22000000000014</v>
      </c>
      <c r="F76" s="31"/>
      <c r="H76" s="14"/>
      <c r="I76" s="15"/>
      <c r="J76" s="15"/>
    </row>
    <row r="77" spans="1:10" x14ac:dyDescent="0.2">
      <c r="A77" s="6" t="s">
        <v>91</v>
      </c>
      <c r="B77" s="18" t="s">
        <v>92</v>
      </c>
      <c r="C77" s="10" t="s">
        <v>29</v>
      </c>
      <c r="D77" s="16">
        <f t="shared" si="5"/>
        <v>0.13250000000000003</v>
      </c>
      <c r="E77" s="31">
        <f>[1]сантехника!E14</f>
        <v>0.13250000000000003</v>
      </c>
      <c r="F77" s="22"/>
      <c r="H77" s="14"/>
      <c r="I77" s="15"/>
      <c r="J77" s="15"/>
    </row>
    <row r="78" spans="1:10" x14ac:dyDescent="0.2">
      <c r="A78" s="6"/>
      <c r="B78" s="18"/>
      <c r="C78" s="10" t="s">
        <v>11</v>
      </c>
      <c r="D78" s="13">
        <f t="shared" si="5"/>
        <v>133.13800000000001</v>
      </c>
      <c r="E78" s="31">
        <f>[1]сантехника!E15</f>
        <v>133.13800000000001</v>
      </c>
      <c r="F78" s="31"/>
      <c r="H78" s="14"/>
      <c r="I78" s="15"/>
      <c r="J78" s="15"/>
    </row>
    <row r="79" spans="1:10" x14ac:dyDescent="0.2">
      <c r="A79" s="6" t="s">
        <v>93</v>
      </c>
      <c r="B79" s="18" t="s">
        <v>94</v>
      </c>
      <c r="C79" s="10" t="s">
        <v>29</v>
      </c>
      <c r="D79" s="16">
        <f t="shared" si="5"/>
        <v>0.13650000000000004</v>
      </c>
      <c r="E79" s="31">
        <f>[1]сантехника!E16</f>
        <v>0.13650000000000004</v>
      </c>
      <c r="F79" s="22"/>
      <c r="H79" s="14"/>
      <c r="I79" s="15"/>
      <c r="J79" s="15"/>
    </row>
    <row r="80" spans="1:10" x14ac:dyDescent="0.2">
      <c r="A80" s="6"/>
      <c r="B80" s="18"/>
      <c r="C80" s="10" t="s">
        <v>11</v>
      </c>
      <c r="D80" s="13">
        <f t="shared" si="5"/>
        <v>217.25299999999999</v>
      </c>
      <c r="E80" s="31">
        <f>[1]сантехника!E17</f>
        <v>217.25299999999999</v>
      </c>
      <c r="F80" s="31"/>
      <c r="H80" s="14"/>
      <c r="I80" s="15"/>
      <c r="J80" s="15"/>
    </row>
    <row r="81" spans="1:10" x14ac:dyDescent="0.2">
      <c r="A81" s="6" t="s">
        <v>95</v>
      </c>
      <c r="B81" s="18" t="s">
        <v>96</v>
      </c>
      <c r="C81" s="10" t="s">
        <v>34</v>
      </c>
      <c r="D81" s="16">
        <f t="shared" si="5"/>
        <v>12</v>
      </c>
      <c r="E81" s="31">
        <f>[1]сантехника!E18</f>
        <v>12</v>
      </c>
      <c r="F81" s="22"/>
      <c r="H81" s="14"/>
      <c r="I81" s="15"/>
      <c r="J81" s="15"/>
    </row>
    <row r="82" spans="1:10" x14ac:dyDescent="0.2">
      <c r="A82" s="6"/>
      <c r="B82" s="18"/>
      <c r="C82" s="10" t="s">
        <v>11</v>
      </c>
      <c r="D82" s="13">
        <f t="shared" si="5"/>
        <v>79.184999999999988</v>
      </c>
      <c r="E82" s="31">
        <f>[1]сантехника!E19</f>
        <v>79.184999999999988</v>
      </c>
      <c r="F82" s="31"/>
      <c r="H82" s="14"/>
      <c r="I82" s="15"/>
      <c r="J82" s="15"/>
    </row>
    <row r="83" spans="1:10" x14ac:dyDescent="0.2">
      <c r="A83" s="6" t="s">
        <v>97</v>
      </c>
      <c r="B83" s="23" t="s">
        <v>98</v>
      </c>
      <c r="C83" s="10" t="s">
        <v>34</v>
      </c>
      <c r="D83" s="16">
        <f t="shared" si="5"/>
        <v>395</v>
      </c>
      <c r="E83" s="31">
        <f>[1]сантехника!E20</f>
        <v>395</v>
      </c>
      <c r="F83" s="22"/>
      <c r="H83" s="14"/>
      <c r="I83" s="15"/>
      <c r="J83" s="15"/>
    </row>
    <row r="84" spans="1:10" x14ac:dyDescent="0.2">
      <c r="A84" s="6"/>
      <c r="B84" s="23"/>
      <c r="C84" s="10" t="s">
        <v>11</v>
      </c>
      <c r="D84" s="13">
        <f t="shared" si="5"/>
        <v>243.74700000000013</v>
      </c>
      <c r="E84" s="31">
        <f>[1]сантехника!E21</f>
        <v>243.74700000000013</v>
      </c>
      <c r="F84" s="31"/>
      <c r="H84" s="14"/>
      <c r="I84" s="15"/>
      <c r="J84" s="15"/>
    </row>
    <row r="85" spans="1:10" s="14" customFormat="1" x14ac:dyDescent="0.2">
      <c r="A85" s="11" t="s">
        <v>99</v>
      </c>
      <c r="B85" s="12" t="s">
        <v>100</v>
      </c>
      <c r="C85" s="11" t="s">
        <v>11</v>
      </c>
      <c r="D85" s="13">
        <f t="shared" si="5"/>
        <v>493.09600000000006</v>
      </c>
      <c r="E85" s="31">
        <f>'[1]электрика '!G7</f>
        <v>493.09600000000006</v>
      </c>
      <c r="F85" s="31"/>
      <c r="I85" s="15"/>
      <c r="J85" s="15"/>
    </row>
    <row r="86" spans="1:10" x14ac:dyDescent="0.2">
      <c r="A86" s="7">
        <v>22</v>
      </c>
      <c r="B86" s="18" t="s">
        <v>101</v>
      </c>
      <c r="C86" s="10" t="s">
        <v>29</v>
      </c>
      <c r="D86" s="16">
        <f t="shared" si="5"/>
        <v>0.28700000000000003</v>
      </c>
      <c r="E86" s="31">
        <f>'[1]электрика '!G8</f>
        <v>0.28700000000000003</v>
      </c>
      <c r="F86" s="22"/>
      <c r="H86" s="14"/>
      <c r="I86" s="15"/>
      <c r="J86" s="15"/>
    </row>
    <row r="87" spans="1:10" x14ac:dyDescent="0.2">
      <c r="A87" s="7"/>
      <c r="B87" s="18"/>
      <c r="C87" s="10" t="s">
        <v>11</v>
      </c>
      <c r="D87" s="13">
        <f t="shared" si="5"/>
        <v>44.478000000000009</v>
      </c>
      <c r="E87" s="31">
        <f>'[1]электрика '!G9</f>
        <v>44.478000000000009</v>
      </c>
      <c r="F87" s="31"/>
      <c r="H87" s="14"/>
      <c r="I87" s="15"/>
      <c r="J87" s="15"/>
    </row>
    <row r="88" spans="1:10" x14ac:dyDescent="0.2">
      <c r="A88" s="7">
        <v>23</v>
      </c>
      <c r="B88" s="34" t="s">
        <v>102</v>
      </c>
      <c r="C88" s="35" t="s">
        <v>34</v>
      </c>
      <c r="D88" s="16">
        <f t="shared" si="5"/>
        <v>291</v>
      </c>
      <c r="E88" s="31">
        <f>'[1]электрика '!G10</f>
        <v>291</v>
      </c>
      <c r="F88" s="22"/>
      <c r="H88" s="14"/>
      <c r="I88" s="15"/>
      <c r="J88" s="15"/>
    </row>
    <row r="89" spans="1:10" x14ac:dyDescent="0.2">
      <c r="A89" s="7"/>
      <c r="B89" s="34"/>
      <c r="C89" s="10" t="s">
        <v>11</v>
      </c>
      <c r="D89" s="13">
        <f t="shared" si="5"/>
        <v>357.55</v>
      </c>
      <c r="E89" s="31">
        <f>'[1]электрика '!G11</f>
        <v>357.55</v>
      </c>
      <c r="F89" s="31"/>
      <c r="H89" s="14"/>
      <c r="I89" s="15"/>
      <c r="J89" s="15"/>
    </row>
    <row r="90" spans="1:10" x14ac:dyDescent="0.2">
      <c r="A90" s="6" t="s">
        <v>103</v>
      </c>
      <c r="B90" s="18" t="s">
        <v>104</v>
      </c>
      <c r="C90" s="10" t="s">
        <v>34</v>
      </c>
      <c r="D90" s="16">
        <f t="shared" si="5"/>
        <v>30</v>
      </c>
      <c r="E90" s="31">
        <f>'[1]электрика '!G12</f>
        <v>30</v>
      </c>
      <c r="F90" s="22"/>
      <c r="H90" s="14"/>
      <c r="I90" s="15"/>
      <c r="J90" s="15"/>
    </row>
    <row r="91" spans="1:10" x14ac:dyDescent="0.2">
      <c r="A91" s="6"/>
      <c r="B91" s="18"/>
      <c r="C91" s="10" t="s">
        <v>11</v>
      </c>
      <c r="D91" s="13">
        <f t="shared" si="5"/>
        <v>91.068000000000026</v>
      </c>
      <c r="E91" s="31">
        <f>'[1]электрика '!G13</f>
        <v>91.068000000000026</v>
      </c>
      <c r="F91" s="31"/>
      <c r="H91" s="14"/>
      <c r="I91" s="15"/>
      <c r="J91" s="15"/>
    </row>
    <row r="92" spans="1:10" s="14" customFormat="1" ht="12.75" customHeight="1" x14ac:dyDescent="0.2">
      <c r="A92" s="11" t="s">
        <v>105</v>
      </c>
      <c r="B92" s="36" t="s">
        <v>106</v>
      </c>
      <c r="C92" s="11" t="s">
        <v>11</v>
      </c>
      <c r="D92" s="16">
        <f>D93+D94</f>
        <v>0</v>
      </c>
      <c r="E92" s="22"/>
      <c r="F92" s="22"/>
      <c r="I92" s="15"/>
      <c r="J92" s="15"/>
    </row>
    <row r="93" spans="1:10" x14ac:dyDescent="0.2">
      <c r="A93" s="19" t="s">
        <v>107</v>
      </c>
      <c r="B93" s="20" t="s">
        <v>108</v>
      </c>
      <c r="C93" s="10" t="s">
        <v>11</v>
      </c>
      <c r="D93" s="16"/>
      <c r="E93" s="22"/>
      <c r="F93" s="22"/>
      <c r="H93" s="14"/>
      <c r="I93" s="15"/>
      <c r="J93" s="15"/>
    </row>
    <row r="94" spans="1:10" ht="12.75" customHeight="1" x14ac:dyDescent="0.2">
      <c r="A94" s="19" t="s">
        <v>109</v>
      </c>
      <c r="B94" s="20" t="s">
        <v>110</v>
      </c>
      <c r="C94" s="10" t="s">
        <v>11</v>
      </c>
      <c r="D94" s="13">
        <f>E94+F94</f>
        <v>0</v>
      </c>
      <c r="E94" s="31"/>
      <c r="F94" s="31"/>
      <c r="H94" s="14"/>
      <c r="I94" s="15"/>
      <c r="J94" s="15"/>
    </row>
    <row r="95" spans="1:10" ht="12.75" customHeight="1" x14ac:dyDescent="0.2">
      <c r="A95" s="19" t="s">
        <v>111</v>
      </c>
      <c r="B95" s="20" t="s">
        <v>112</v>
      </c>
      <c r="C95" s="10" t="s">
        <v>11</v>
      </c>
      <c r="D95" s="13">
        <f>E95+F95</f>
        <v>803.43099999999993</v>
      </c>
      <c r="E95" s="31">
        <f>[1]АВР!E7</f>
        <v>803.43099999999993</v>
      </c>
      <c r="F95" s="31"/>
      <c r="H95" s="37"/>
      <c r="I95" s="15"/>
      <c r="J95" s="15"/>
    </row>
    <row r="96" spans="1:10" s="14" customFormat="1" ht="15.75" customHeight="1" x14ac:dyDescent="0.2">
      <c r="A96" s="11"/>
      <c r="B96" s="38" t="s">
        <v>113</v>
      </c>
      <c r="C96" s="11" t="s">
        <v>11</v>
      </c>
      <c r="D96" s="39">
        <f>D95+D92+D85+D70+D6</f>
        <v>5211.4079199999996</v>
      </c>
      <c r="E96" s="40">
        <f>E95+E92+E85+E70+E6</f>
        <v>3174.2809999999999</v>
      </c>
      <c r="F96" s="40">
        <f>F95+F92+F85+F70+F6</f>
        <v>2037.1269199999999</v>
      </c>
      <c r="H96" s="2"/>
      <c r="I96" s="2"/>
      <c r="J96" s="15"/>
    </row>
    <row r="97" spans="1:6" x14ac:dyDescent="0.2">
      <c r="A97" s="41"/>
      <c r="B97" s="42"/>
      <c r="C97" s="43"/>
      <c r="D97" s="44"/>
      <c r="E97" s="45"/>
      <c r="F97" s="44"/>
    </row>
    <row r="98" spans="1:6" x14ac:dyDescent="0.2">
      <c r="A98" s="46"/>
      <c r="B98" s="47"/>
      <c r="C98" s="48"/>
      <c r="D98" s="44"/>
      <c r="E98" s="45"/>
      <c r="F98" s="45"/>
    </row>
    <row r="99" spans="1:6" x14ac:dyDescent="0.2">
      <c r="A99" s="3"/>
      <c r="B99" s="3"/>
      <c r="C99" s="49"/>
      <c r="D99" s="3"/>
      <c r="E99" s="3"/>
      <c r="F99" s="3"/>
    </row>
    <row r="100" spans="1:6" x14ac:dyDescent="0.2">
      <c r="A100" s="50" t="s">
        <v>114</v>
      </c>
      <c r="B100" s="50"/>
      <c r="C100" s="50"/>
      <c r="D100" s="50"/>
      <c r="E100" s="50"/>
      <c r="F100" s="50"/>
    </row>
    <row r="101" spans="1:6" x14ac:dyDescent="0.2">
      <c r="A101" s="6" t="s">
        <v>115</v>
      </c>
      <c r="B101" s="18" t="s">
        <v>116</v>
      </c>
      <c r="C101" s="51" t="s">
        <v>29</v>
      </c>
      <c r="D101" s="52"/>
      <c r="E101" s="51"/>
      <c r="F101" s="51"/>
    </row>
    <row r="102" spans="1:6" x14ac:dyDescent="0.2">
      <c r="A102" s="6"/>
      <c r="B102" s="18"/>
      <c r="C102" s="51" t="s">
        <v>117</v>
      </c>
      <c r="D102" s="52"/>
      <c r="E102" s="51"/>
      <c r="F102" s="51"/>
    </row>
    <row r="103" spans="1:6" x14ac:dyDescent="0.2">
      <c r="A103" s="6" t="s">
        <v>118</v>
      </c>
      <c r="B103" s="18" t="s">
        <v>119</v>
      </c>
      <c r="C103" s="51" t="s">
        <v>120</v>
      </c>
      <c r="D103" s="52"/>
      <c r="E103" s="51"/>
      <c r="F103" s="51"/>
    </row>
    <row r="104" spans="1:6" x14ac:dyDescent="0.2">
      <c r="A104" s="6"/>
      <c r="B104" s="18"/>
      <c r="C104" s="51" t="s">
        <v>11</v>
      </c>
      <c r="D104" s="52"/>
      <c r="E104" s="51"/>
      <c r="F104" s="51"/>
    </row>
    <row r="105" spans="1:6" x14ac:dyDescent="0.2">
      <c r="A105" s="6" t="s">
        <v>39</v>
      </c>
      <c r="B105" s="18" t="s">
        <v>121</v>
      </c>
      <c r="C105" s="51" t="s">
        <v>34</v>
      </c>
      <c r="D105" s="52"/>
      <c r="E105" s="51"/>
      <c r="F105" s="51"/>
    </row>
    <row r="106" spans="1:6" x14ac:dyDescent="0.2">
      <c r="A106" s="6"/>
      <c r="B106" s="18"/>
      <c r="C106" s="51" t="s">
        <v>11</v>
      </c>
      <c r="D106" s="52"/>
      <c r="E106" s="51"/>
      <c r="F106" s="51"/>
    </row>
    <row r="107" spans="1:6" x14ac:dyDescent="0.2">
      <c r="A107" s="6" t="s">
        <v>49</v>
      </c>
      <c r="B107" s="18" t="s">
        <v>122</v>
      </c>
      <c r="C107" s="51" t="s">
        <v>123</v>
      </c>
      <c r="D107" s="52"/>
      <c r="E107" s="51"/>
      <c r="F107" s="51"/>
    </row>
    <row r="108" spans="1:6" x14ac:dyDescent="0.2">
      <c r="A108" s="6"/>
      <c r="B108" s="18"/>
      <c r="C108" s="51" t="s">
        <v>11</v>
      </c>
      <c r="D108" s="52"/>
      <c r="E108" s="51"/>
      <c r="F108" s="51"/>
    </row>
    <row r="109" spans="1:6" x14ac:dyDescent="0.2">
      <c r="A109" s="19" t="s">
        <v>52</v>
      </c>
      <c r="B109" s="20" t="s">
        <v>124</v>
      </c>
      <c r="C109" s="51" t="s">
        <v>11</v>
      </c>
      <c r="D109" s="52"/>
      <c r="E109" s="51"/>
      <c r="F109" s="51"/>
    </row>
    <row r="110" spans="1:6" x14ac:dyDescent="0.2">
      <c r="A110" s="19" t="s">
        <v>125</v>
      </c>
      <c r="B110" s="20" t="s">
        <v>126</v>
      </c>
      <c r="C110" s="51" t="s">
        <v>11</v>
      </c>
      <c r="D110" s="52"/>
      <c r="E110" s="51"/>
      <c r="F110" s="51"/>
    </row>
    <row r="111" spans="1:6" x14ac:dyDescent="0.2">
      <c r="A111" s="19" t="s">
        <v>54</v>
      </c>
      <c r="B111" s="20" t="s">
        <v>127</v>
      </c>
      <c r="C111" s="51" t="s">
        <v>11</v>
      </c>
      <c r="D111" s="52"/>
      <c r="E111" s="51"/>
      <c r="F111" s="51"/>
    </row>
    <row r="112" spans="1:6" x14ac:dyDescent="0.2">
      <c r="A112" s="19" t="s">
        <v>56</v>
      </c>
      <c r="B112" s="20" t="s">
        <v>128</v>
      </c>
      <c r="C112" s="51" t="s">
        <v>11</v>
      </c>
      <c r="D112" s="52"/>
      <c r="E112" s="51"/>
      <c r="F112" s="51"/>
    </row>
    <row r="113" spans="1:112" x14ac:dyDescent="0.2">
      <c r="A113" s="19" t="s">
        <v>129</v>
      </c>
      <c r="B113" s="20" t="s">
        <v>130</v>
      </c>
      <c r="C113" s="51" t="s">
        <v>117</v>
      </c>
      <c r="D113" s="52"/>
      <c r="E113" s="51"/>
      <c r="F113" s="51"/>
    </row>
    <row r="114" spans="1:112" x14ac:dyDescent="0.2">
      <c r="A114" s="53" t="s">
        <v>131</v>
      </c>
      <c r="B114" s="18" t="s">
        <v>132</v>
      </c>
      <c r="C114" s="51" t="s">
        <v>34</v>
      </c>
      <c r="D114" s="52"/>
      <c r="E114" s="51"/>
      <c r="F114" s="51"/>
    </row>
    <row r="115" spans="1:112" x14ac:dyDescent="0.2">
      <c r="A115" s="25"/>
      <c r="B115" s="18"/>
      <c r="C115" s="51" t="s">
        <v>11</v>
      </c>
      <c r="D115" s="52"/>
      <c r="E115" s="51"/>
      <c r="F115" s="51"/>
    </row>
    <row r="116" spans="1:112" x14ac:dyDescent="0.2">
      <c r="A116" s="53" t="s">
        <v>133</v>
      </c>
      <c r="B116" s="18" t="s">
        <v>134</v>
      </c>
      <c r="C116" s="51" t="s">
        <v>34</v>
      </c>
      <c r="D116" s="52"/>
      <c r="E116" s="51"/>
      <c r="F116" s="51"/>
    </row>
    <row r="117" spans="1:112" x14ac:dyDescent="0.2">
      <c r="A117" s="25"/>
      <c r="B117" s="18"/>
      <c r="C117" s="51" t="s">
        <v>135</v>
      </c>
      <c r="D117" s="52"/>
      <c r="E117" s="51"/>
      <c r="F117" s="51"/>
    </row>
    <row r="118" spans="1:112" x14ac:dyDescent="0.2">
      <c r="A118" s="53" t="s">
        <v>136</v>
      </c>
      <c r="B118" s="18" t="s">
        <v>137</v>
      </c>
      <c r="C118" s="51" t="s">
        <v>34</v>
      </c>
      <c r="D118" s="52"/>
      <c r="E118" s="51"/>
      <c r="F118" s="51"/>
    </row>
    <row r="119" spans="1:112" x14ac:dyDescent="0.2">
      <c r="A119" s="25"/>
      <c r="B119" s="18"/>
      <c r="C119" s="51" t="s">
        <v>11</v>
      </c>
      <c r="D119" s="52"/>
      <c r="E119" s="51"/>
      <c r="F119" s="51"/>
    </row>
    <row r="120" spans="1:112" x14ac:dyDescent="0.2">
      <c r="A120" s="53" t="s">
        <v>138</v>
      </c>
      <c r="B120" s="18" t="s">
        <v>139</v>
      </c>
      <c r="C120" s="51" t="s">
        <v>34</v>
      </c>
      <c r="D120" s="52"/>
      <c r="E120" s="51"/>
      <c r="F120" s="51"/>
    </row>
    <row r="121" spans="1:112" x14ac:dyDescent="0.2">
      <c r="A121" s="25"/>
      <c r="B121" s="18"/>
      <c r="C121" s="51" t="s">
        <v>11</v>
      </c>
      <c r="D121" s="52"/>
      <c r="E121" s="51"/>
      <c r="F121" s="51"/>
    </row>
    <row r="122" spans="1:112" x14ac:dyDescent="0.2">
      <c r="A122" s="19" t="s">
        <v>58</v>
      </c>
      <c r="B122" s="20" t="s">
        <v>140</v>
      </c>
      <c r="C122" s="51" t="s">
        <v>11</v>
      </c>
      <c r="D122" s="52"/>
      <c r="E122" s="54"/>
      <c r="F122" s="54"/>
    </row>
    <row r="123" spans="1:112" s="61" customFormat="1" ht="13.5" thickBot="1" x14ac:dyDescent="0.25">
      <c r="A123" s="55" t="s">
        <v>141</v>
      </c>
      <c r="B123" s="56" t="s">
        <v>142</v>
      </c>
      <c r="C123" s="57" t="s">
        <v>11</v>
      </c>
      <c r="D123" s="58"/>
      <c r="E123" s="59"/>
      <c r="F123" s="59"/>
      <c r="G123" s="60"/>
      <c r="H123" s="2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</row>
    <row r="124" spans="1:112" ht="13.5" thickBot="1" x14ac:dyDescent="0.25">
      <c r="A124" s="62" t="s">
        <v>60</v>
      </c>
      <c r="B124" s="63" t="s">
        <v>143</v>
      </c>
      <c r="C124" s="64" t="s">
        <v>34</v>
      </c>
      <c r="D124" s="65"/>
      <c r="E124" s="66"/>
      <c r="F124" s="67"/>
    </row>
    <row r="125" spans="1:112" ht="13.5" thickBot="1" x14ac:dyDescent="0.25">
      <c r="A125" s="68"/>
      <c r="B125" s="69" t="s">
        <v>144</v>
      </c>
      <c r="C125" s="70" t="s">
        <v>11</v>
      </c>
      <c r="D125" s="65"/>
      <c r="E125" s="66"/>
      <c r="F125" s="71"/>
    </row>
    <row r="126" spans="1:112" x14ac:dyDescent="0.2">
      <c r="A126" s="72" t="s">
        <v>145</v>
      </c>
      <c r="B126" s="73" t="s">
        <v>146</v>
      </c>
      <c r="C126" s="64" t="s">
        <v>34</v>
      </c>
      <c r="D126" s="65"/>
      <c r="E126" s="66"/>
      <c r="F126" s="67"/>
    </row>
    <row r="127" spans="1:112" x14ac:dyDescent="0.2">
      <c r="A127" s="74"/>
      <c r="B127" s="18"/>
      <c r="C127" s="51" t="s">
        <v>11</v>
      </c>
      <c r="D127" s="75"/>
      <c r="E127" s="76"/>
      <c r="F127" s="77"/>
    </row>
    <row r="128" spans="1:112" x14ac:dyDescent="0.2">
      <c r="A128" s="74" t="s">
        <v>147</v>
      </c>
      <c r="B128" s="18" t="s">
        <v>148</v>
      </c>
      <c r="C128" s="51" t="s">
        <v>34</v>
      </c>
      <c r="D128" s="75"/>
      <c r="E128" s="76"/>
      <c r="F128" s="77"/>
    </row>
    <row r="129" spans="1:6" x14ac:dyDescent="0.2">
      <c r="A129" s="74"/>
      <c r="B129" s="18"/>
      <c r="C129" s="51" t="s">
        <v>11</v>
      </c>
      <c r="D129" s="75"/>
      <c r="E129" s="76"/>
      <c r="F129" s="77"/>
    </row>
    <row r="130" spans="1:6" x14ac:dyDescent="0.2">
      <c r="A130" s="74" t="s">
        <v>149</v>
      </c>
      <c r="B130" s="18" t="s">
        <v>150</v>
      </c>
      <c r="C130" s="51" t="s">
        <v>34</v>
      </c>
      <c r="D130" s="75"/>
      <c r="E130" s="76"/>
      <c r="F130" s="77"/>
    </row>
    <row r="131" spans="1:6" x14ac:dyDescent="0.2">
      <c r="A131" s="74"/>
      <c r="B131" s="18"/>
      <c r="C131" s="51" t="s">
        <v>11</v>
      </c>
      <c r="D131" s="75"/>
      <c r="E131" s="76"/>
      <c r="F131" s="77"/>
    </row>
    <row r="132" spans="1:6" x14ac:dyDescent="0.2">
      <c r="A132" s="74" t="s">
        <v>151</v>
      </c>
      <c r="B132" s="18" t="s">
        <v>152</v>
      </c>
      <c r="C132" s="51" t="s">
        <v>34</v>
      </c>
      <c r="D132" s="75"/>
      <c r="E132" s="76"/>
      <c r="F132" s="77"/>
    </row>
    <row r="133" spans="1:6" x14ac:dyDescent="0.2">
      <c r="A133" s="74"/>
      <c r="B133" s="18"/>
      <c r="C133" s="51" t="s">
        <v>11</v>
      </c>
      <c r="D133" s="75"/>
      <c r="E133" s="76"/>
      <c r="F133" s="77"/>
    </row>
    <row r="134" spans="1:6" x14ac:dyDescent="0.2">
      <c r="A134" s="74" t="s">
        <v>153</v>
      </c>
      <c r="B134" s="18" t="s">
        <v>154</v>
      </c>
      <c r="C134" s="51" t="s">
        <v>34</v>
      </c>
      <c r="D134" s="75"/>
      <c r="E134" s="76"/>
      <c r="F134" s="77"/>
    </row>
    <row r="135" spans="1:6" x14ac:dyDescent="0.2">
      <c r="A135" s="74"/>
      <c r="B135" s="18"/>
      <c r="C135" s="51" t="s">
        <v>11</v>
      </c>
      <c r="D135" s="75"/>
      <c r="E135" s="76"/>
      <c r="F135" s="77"/>
    </row>
    <row r="136" spans="1:6" x14ac:dyDescent="0.2">
      <c r="A136" s="74" t="s">
        <v>155</v>
      </c>
      <c r="B136" s="18" t="s">
        <v>156</v>
      </c>
      <c r="C136" s="51" t="s">
        <v>34</v>
      </c>
      <c r="D136" s="75"/>
      <c r="E136" s="76"/>
      <c r="F136" s="77"/>
    </row>
    <row r="137" spans="1:6" x14ac:dyDescent="0.2">
      <c r="A137" s="74"/>
      <c r="B137" s="18"/>
      <c r="C137" s="51" t="s">
        <v>11</v>
      </c>
      <c r="D137" s="75"/>
      <c r="E137" s="76"/>
      <c r="F137" s="77"/>
    </row>
    <row r="138" spans="1:6" x14ac:dyDescent="0.2">
      <c r="A138" s="74" t="s">
        <v>157</v>
      </c>
      <c r="B138" s="18" t="s">
        <v>158</v>
      </c>
      <c r="C138" s="51" t="s">
        <v>34</v>
      </c>
      <c r="D138" s="75"/>
      <c r="E138" s="76"/>
      <c r="F138" s="77"/>
    </row>
    <row r="139" spans="1:6" x14ac:dyDescent="0.2">
      <c r="A139" s="74"/>
      <c r="B139" s="18"/>
      <c r="C139" s="51" t="s">
        <v>11</v>
      </c>
      <c r="D139" s="75"/>
      <c r="E139" s="76"/>
      <c r="F139" s="77"/>
    </row>
    <row r="140" spans="1:6" x14ac:dyDescent="0.2">
      <c r="A140" s="74" t="s">
        <v>159</v>
      </c>
      <c r="B140" s="18" t="s">
        <v>160</v>
      </c>
      <c r="C140" s="51" t="s">
        <v>34</v>
      </c>
      <c r="D140" s="75"/>
      <c r="E140" s="76"/>
      <c r="F140" s="77"/>
    </row>
    <row r="141" spans="1:6" ht="13.5" thickBot="1" x14ac:dyDescent="0.25">
      <c r="A141" s="78"/>
      <c r="B141" s="79"/>
      <c r="C141" s="70" t="s">
        <v>11</v>
      </c>
      <c r="D141" s="80"/>
      <c r="E141" s="81"/>
      <c r="F141" s="71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2" t="s">
        <v>161</v>
      </c>
      <c r="D144" s="2" t="s">
        <v>162</v>
      </c>
      <c r="F144" s="3"/>
    </row>
    <row r="145" spans="1:2" x14ac:dyDescent="0.2">
      <c r="A145" s="3"/>
    </row>
    <row r="147" spans="1:2" x14ac:dyDescent="0.2">
      <c r="B147" s="3" t="s">
        <v>163</v>
      </c>
    </row>
    <row r="148" spans="1:2" x14ac:dyDescent="0.2">
      <c r="B148" s="3" t="s">
        <v>164</v>
      </c>
    </row>
    <row r="149" spans="1:2" x14ac:dyDescent="0.2">
      <c r="B149" s="3" t="s">
        <v>165</v>
      </c>
    </row>
    <row r="150" spans="1:2" x14ac:dyDescent="0.2">
      <c r="B150" s="3" t="s">
        <v>166</v>
      </c>
    </row>
  </sheetData>
  <mergeCells count="119">
    <mergeCell ref="A140:A141"/>
    <mergeCell ref="B140:B141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18:A119"/>
    <mergeCell ref="B118:B119"/>
    <mergeCell ref="A120:A121"/>
    <mergeCell ref="B120:B121"/>
    <mergeCell ref="A124:A125"/>
    <mergeCell ref="A126:A127"/>
    <mergeCell ref="B126:B127"/>
    <mergeCell ref="A107:A108"/>
    <mergeCell ref="B107:B108"/>
    <mergeCell ref="A114:A115"/>
    <mergeCell ref="B114:B115"/>
    <mergeCell ref="A116:A117"/>
    <mergeCell ref="B116:B117"/>
    <mergeCell ref="A100:F100"/>
    <mergeCell ref="A101:A102"/>
    <mergeCell ref="B101:B102"/>
    <mergeCell ref="A103:A104"/>
    <mergeCell ref="B103:B104"/>
    <mergeCell ref="A105:A106"/>
    <mergeCell ref="B105:B106"/>
    <mergeCell ref="A86:A87"/>
    <mergeCell ref="B86:B87"/>
    <mergeCell ref="A88:A89"/>
    <mergeCell ref="B88:B89"/>
    <mergeCell ref="A90:A91"/>
    <mergeCell ref="B90:B91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6:A67"/>
    <mergeCell ref="B66:B67"/>
    <mergeCell ref="A68:A69"/>
    <mergeCell ref="B68:B69"/>
    <mergeCell ref="A71:A72"/>
    <mergeCell ref="B71:B72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5:A36"/>
    <mergeCell ref="B35:B36"/>
    <mergeCell ref="A37:A38"/>
    <mergeCell ref="B37:B38"/>
    <mergeCell ref="A39:A41"/>
    <mergeCell ref="B39:B41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7:A9"/>
    <mergeCell ref="A10:A11"/>
    <mergeCell ref="B10:B11"/>
    <mergeCell ref="A12:A13"/>
    <mergeCell ref="B12:B13"/>
    <mergeCell ref="A15:A16"/>
    <mergeCell ref="B15:B16"/>
    <mergeCell ref="A1:F1"/>
    <mergeCell ref="A2:F2"/>
    <mergeCell ref="A4:A5"/>
    <mergeCell ref="B4:B5"/>
    <mergeCell ref="C4:C5"/>
    <mergeCell ref="D4:F4"/>
  </mergeCells>
  <pageMargins left="0.9055118110236221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2019-02-26T12:33:00Z</dcterms:created>
  <dcterms:modified xsi:type="dcterms:W3CDTF">2019-02-26T12:33:41Z</dcterms:modified>
</cp:coreProperties>
</file>