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250"/>
  </bookViews>
  <sheets>
    <sheet name="201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3" i="1" l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39" i="1"/>
  <c r="G139" i="1" s="1"/>
  <c r="H138" i="1"/>
  <c r="G138" i="1" s="1"/>
  <c r="H137" i="1"/>
  <c r="G137" i="1" s="1"/>
  <c r="H136" i="1"/>
  <c r="G136" i="1" s="1"/>
  <c r="I126" i="1"/>
  <c r="G126" i="1" s="1"/>
  <c r="I121" i="1"/>
  <c r="G121" i="1" s="1"/>
  <c r="I120" i="1"/>
  <c r="G120" i="1" s="1"/>
  <c r="I119" i="1"/>
  <c r="G119" i="1" s="1"/>
  <c r="H110" i="1"/>
  <c r="G110" i="1" s="1"/>
  <c r="H109" i="1"/>
  <c r="G109" i="1" s="1"/>
  <c r="H102" i="1"/>
  <c r="G102" i="1" s="1"/>
  <c r="H101" i="1"/>
  <c r="G101" i="1" s="1"/>
  <c r="I98" i="1"/>
  <c r="H98" i="1"/>
  <c r="F98" i="1"/>
  <c r="I97" i="1"/>
  <c r="H97" i="1"/>
  <c r="G97" i="1"/>
  <c r="F97" i="1"/>
  <c r="I96" i="1"/>
  <c r="G96" i="1" s="1"/>
  <c r="G94" i="1" s="1"/>
  <c r="F96" i="1"/>
  <c r="I94" i="1"/>
  <c r="H94" i="1"/>
  <c r="F94" i="1"/>
  <c r="I93" i="1"/>
  <c r="H93" i="1"/>
  <c r="G93" i="1" s="1"/>
  <c r="F93" i="1"/>
  <c r="I92" i="1"/>
  <c r="H92" i="1"/>
  <c r="G92" i="1" s="1"/>
  <c r="F92" i="1"/>
  <c r="I91" i="1"/>
  <c r="H91" i="1"/>
  <c r="G91" i="1" s="1"/>
  <c r="F91" i="1"/>
  <c r="I90" i="1"/>
  <c r="H90" i="1"/>
  <c r="G90" i="1" s="1"/>
  <c r="F90" i="1"/>
  <c r="I89" i="1"/>
  <c r="H89" i="1"/>
  <c r="G89" i="1" s="1"/>
  <c r="I88" i="1"/>
  <c r="H88" i="1"/>
  <c r="G88" i="1"/>
  <c r="I87" i="1"/>
  <c r="H87" i="1"/>
  <c r="G87" i="1" s="1"/>
  <c r="F87" i="1"/>
  <c r="I86" i="1"/>
  <c r="H86" i="1"/>
  <c r="G86" i="1" s="1"/>
  <c r="F86" i="1"/>
  <c r="I85" i="1"/>
  <c r="H85" i="1"/>
  <c r="G85" i="1" s="1"/>
  <c r="F85" i="1"/>
  <c r="I84" i="1"/>
  <c r="H84" i="1"/>
  <c r="G84" i="1" s="1"/>
  <c r="F84" i="1"/>
  <c r="I83" i="1"/>
  <c r="H83" i="1"/>
  <c r="G83" i="1" s="1"/>
  <c r="F83" i="1"/>
  <c r="I82" i="1"/>
  <c r="H82" i="1"/>
  <c r="G82" i="1" s="1"/>
  <c r="F82" i="1"/>
  <c r="I81" i="1"/>
  <c r="H81" i="1"/>
  <c r="G81" i="1" s="1"/>
  <c r="F81" i="1"/>
  <c r="I80" i="1"/>
  <c r="H80" i="1"/>
  <c r="G80" i="1" s="1"/>
  <c r="F80" i="1"/>
  <c r="I79" i="1"/>
  <c r="H79" i="1"/>
  <c r="G79" i="1" s="1"/>
  <c r="F79" i="1"/>
  <c r="I78" i="1"/>
  <c r="H78" i="1"/>
  <c r="G78" i="1" s="1"/>
  <c r="F78" i="1"/>
  <c r="I77" i="1"/>
  <c r="H77" i="1"/>
  <c r="G77" i="1" s="1"/>
  <c r="F77" i="1"/>
  <c r="I76" i="1"/>
  <c r="H76" i="1"/>
  <c r="G76" i="1" s="1"/>
  <c r="F76" i="1"/>
  <c r="I75" i="1"/>
  <c r="H75" i="1"/>
  <c r="G75" i="1" s="1"/>
  <c r="F75" i="1"/>
  <c r="I74" i="1"/>
  <c r="H74" i="1"/>
  <c r="G74" i="1" s="1"/>
  <c r="F74" i="1"/>
  <c r="I73" i="1"/>
  <c r="H73" i="1"/>
  <c r="G73" i="1" s="1"/>
  <c r="F73" i="1"/>
  <c r="I72" i="1"/>
  <c r="H72" i="1"/>
  <c r="G72" i="1" s="1"/>
  <c r="F72" i="1"/>
  <c r="I71" i="1"/>
  <c r="H71" i="1"/>
  <c r="G71" i="1" s="1"/>
  <c r="F71" i="1"/>
  <c r="I70" i="1"/>
  <c r="H70" i="1"/>
  <c r="G70" i="1" s="1"/>
  <c r="F70" i="1"/>
  <c r="I59" i="1"/>
  <c r="H59" i="1"/>
  <c r="G59" i="1" s="1"/>
  <c r="I58" i="1"/>
  <c r="H58" i="1"/>
  <c r="G58" i="1"/>
  <c r="I57" i="1"/>
  <c r="H57" i="1"/>
  <c r="G57" i="1" s="1"/>
  <c r="F57" i="1"/>
  <c r="I56" i="1"/>
  <c r="H56" i="1"/>
  <c r="G56" i="1" s="1"/>
  <c r="F56" i="1"/>
  <c r="I55" i="1"/>
  <c r="H55" i="1"/>
  <c r="G55" i="1" s="1"/>
  <c r="F55" i="1"/>
  <c r="I54" i="1"/>
  <c r="H54" i="1"/>
  <c r="G54" i="1" s="1"/>
  <c r="F54" i="1"/>
  <c r="I53" i="1"/>
  <c r="H53" i="1"/>
  <c r="G53" i="1" s="1"/>
  <c r="F53" i="1"/>
  <c r="I52" i="1"/>
  <c r="H52" i="1"/>
  <c r="G52" i="1" s="1"/>
  <c r="F52" i="1"/>
  <c r="I51" i="1"/>
  <c r="H51" i="1"/>
  <c r="G51" i="1" s="1"/>
  <c r="F51" i="1"/>
  <c r="I50" i="1"/>
  <c r="H50" i="1"/>
  <c r="G50" i="1" s="1"/>
  <c r="F50" i="1"/>
  <c r="I49" i="1"/>
  <c r="H49" i="1"/>
  <c r="G49" i="1" s="1"/>
  <c r="F49" i="1"/>
  <c r="I48" i="1"/>
  <c r="H48" i="1"/>
  <c r="G48" i="1" s="1"/>
  <c r="F48" i="1"/>
  <c r="I47" i="1"/>
  <c r="H47" i="1"/>
  <c r="G47" i="1" s="1"/>
  <c r="I46" i="1"/>
  <c r="H46" i="1"/>
  <c r="G46" i="1"/>
  <c r="I45" i="1"/>
  <c r="H45" i="1"/>
  <c r="G45" i="1" s="1"/>
  <c r="F45" i="1"/>
  <c r="I44" i="1"/>
  <c r="H44" i="1"/>
  <c r="G44" i="1" s="1"/>
  <c r="F44" i="1"/>
  <c r="I43" i="1"/>
  <c r="H43" i="1"/>
  <c r="G43" i="1" s="1"/>
  <c r="F43" i="1"/>
  <c r="I42" i="1"/>
  <c r="H42" i="1"/>
  <c r="G42" i="1" s="1"/>
  <c r="F42" i="1"/>
  <c r="I41" i="1"/>
  <c r="H41" i="1"/>
  <c r="G41" i="1" s="1"/>
  <c r="I40" i="1"/>
  <c r="H40" i="1"/>
  <c r="G40" i="1"/>
  <c r="I39" i="1"/>
  <c r="H39" i="1"/>
  <c r="G39" i="1" s="1"/>
  <c r="F39" i="1"/>
  <c r="I38" i="1"/>
  <c r="H38" i="1"/>
  <c r="G38" i="1" s="1"/>
  <c r="F38" i="1"/>
  <c r="I37" i="1"/>
  <c r="H37" i="1"/>
  <c r="G37" i="1" s="1"/>
  <c r="F37" i="1"/>
  <c r="I36" i="1"/>
  <c r="H36" i="1"/>
  <c r="G36" i="1" s="1"/>
  <c r="F36" i="1"/>
  <c r="I35" i="1"/>
  <c r="H35" i="1"/>
  <c r="G35" i="1" s="1"/>
  <c r="F35" i="1"/>
  <c r="I34" i="1"/>
  <c r="H34" i="1"/>
  <c r="G34" i="1" s="1"/>
  <c r="F34" i="1"/>
  <c r="I33" i="1"/>
  <c r="H33" i="1"/>
  <c r="G33" i="1" s="1"/>
  <c r="F33" i="1"/>
  <c r="I32" i="1"/>
  <c r="H32" i="1"/>
  <c r="G32" i="1" s="1"/>
  <c r="I31" i="1"/>
  <c r="H31" i="1"/>
  <c r="G31" i="1"/>
  <c r="F31" i="1"/>
  <c r="I30" i="1"/>
  <c r="H30" i="1"/>
  <c r="G30" i="1"/>
  <c r="F30" i="1"/>
  <c r="I29" i="1"/>
  <c r="H29" i="1"/>
  <c r="G29" i="1"/>
  <c r="I28" i="1"/>
  <c r="H28" i="1"/>
  <c r="G28" i="1" s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I20" i="1"/>
  <c r="H20" i="1"/>
  <c r="G20" i="1" s="1"/>
  <c r="F20" i="1"/>
  <c r="I19" i="1"/>
  <c r="H19" i="1"/>
  <c r="G19" i="1" s="1"/>
  <c r="F19" i="1"/>
  <c r="I18" i="1"/>
  <c r="H18" i="1"/>
  <c r="G18" i="1" s="1"/>
  <c r="I17" i="1"/>
  <c r="H17" i="1"/>
  <c r="G17" i="1"/>
  <c r="I16" i="1"/>
  <c r="H16" i="1"/>
  <c r="G16" i="1" s="1"/>
  <c r="F16" i="1"/>
  <c r="I15" i="1"/>
  <c r="H15" i="1"/>
  <c r="G15" i="1" s="1"/>
  <c r="F15" i="1"/>
  <c r="H14" i="1"/>
  <c r="G14" i="1"/>
  <c r="F14" i="1"/>
  <c r="I13" i="1"/>
  <c r="H13" i="1"/>
  <c r="G13" i="1"/>
  <c r="F13" i="1"/>
  <c r="G98" i="1" l="1"/>
</calcChain>
</file>

<file path=xl/sharedStrings.xml><?xml version="1.0" encoding="utf-8"?>
<sst xmlns="http://schemas.openxmlformats.org/spreadsheetml/2006/main" count="428" uniqueCount="177">
  <si>
    <t>"Утверждаю"</t>
  </si>
  <si>
    <t xml:space="preserve">Генеральный директор </t>
  </si>
  <si>
    <t>ООО "ЖКС №1 В.О. района"</t>
  </si>
  <si>
    <t>________________Ю.П.Матвеев</t>
  </si>
  <si>
    <t>м.п.</t>
  </si>
  <si>
    <t>Выполнение плана текущего ремонта  за  12 месяцев  2017 года</t>
  </si>
  <si>
    <t xml:space="preserve">  по ООО "ЖКС №1 Василеостровского района" </t>
  </si>
  <si>
    <t>Код</t>
  </si>
  <si>
    <t>Наименование работ</t>
  </si>
  <si>
    <t>ед.изм.</t>
  </si>
  <si>
    <t>План на  2017</t>
  </si>
  <si>
    <t>Выполнено на  01.04.2017</t>
  </si>
  <si>
    <t>% выполнения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</si>
  <si>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</si>
  <si>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</si>
  <si>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</si>
  <si>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</si>
  <si>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</si>
  <si>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</si>
  <si>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</si>
  <si>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</si>
  <si>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</si>
  <si>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</si>
  <si>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</si>
  <si>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</si>
  <si>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</si>
  <si>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</si>
  <si>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</si>
  <si>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</si>
  <si>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</si>
  <si>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</si>
  <si>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</si>
  <si>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</si>
  <si>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</si>
  <si>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</si>
  <si>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</si>
  <si>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</si>
  <si>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</si>
  <si>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</si>
  <si>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</si>
  <si>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</si>
  <si>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</si>
  <si>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</si>
  <si>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</si>
  <si>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</si>
  <si>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</si>
  <si>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</si>
  <si>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</si>
  <si>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</si>
  <si>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</si>
  <si>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</si>
  <si>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</si>
  <si>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</si>
  <si>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</si>
  <si>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</si>
  <si>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</si>
  <si>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</si>
  <si>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</si>
  <si>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</si>
  <si>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</si>
  <si>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</si>
  <si>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</si>
  <si>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</si>
  <si>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</si>
  <si>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</si>
  <si>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</si>
  <si>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</si>
  <si>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</si>
  <si>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</si>
  <si>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</si>
  <si>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</si>
  <si>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</si>
  <si>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</si>
  <si>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</si>
  <si>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</si>
  <si>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</si>
  <si>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</si>
  <si>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</si>
  <si>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</si>
  <si>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</si>
  <si>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</si>
  <si>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</si>
  <si>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</si>
  <si>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</si>
  <si>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</si>
  <si>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</si>
  <si>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</si>
  <si>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</si>
  <si>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</si>
  <si>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</si>
  <si>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</si>
  <si>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</si>
  <si>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</si>
  <si>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</si>
  <si>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</si>
  <si>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</si>
  <si>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</si>
  <si>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</si>
  <si>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</si>
  <si>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</si>
  <si>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</si>
  <si>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</si>
  <si>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</si>
  <si>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</si>
  <si>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</si>
  <si>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</si>
  <si>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</si>
  <si>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</si>
  <si>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</si>
  <si>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</si>
  <si>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</si>
  <si>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</si>
  <si>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</si>
  <si>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r>
      <t>Антисептирование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</si>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</sst>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_-* #,##0.000_р_._-;\-* #,##0.000_р_._-;_-* &quot;-&quot;?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 applyFill="1"/>
    <xf numFmtId="0" fontId="2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49" fontId="5" fillId="0" borderId="0" xfId="2" applyNumberFormat="1" applyFont="1"/>
    <xf numFmtId="0" fontId="8" fillId="0" borderId="0" xfId="1" applyFont="1" applyFill="1" applyAlignment="1">
      <alignment horizontal="center" vertical="center" wrapText="1"/>
    </xf>
    <xf numFmtId="0" fontId="4" fillId="0" borderId="0" xfId="1" applyFont="1" applyFill="1"/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2" fontId="10" fillId="2" borderId="5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2" fontId="2" fillId="2" borderId="6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/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  <xf numFmtId="164" fontId="2" fillId="0" borderId="0" xfId="1" applyNumberFormat="1" applyFont="1" applyFill="1"/>
    <xf numFmtId="49" fontId="9" fillId="0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43" fontId="11" fillId="0" borderId="1" xfId="3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/>
    <xf numFmtId="0" fontId="4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2" fillId="0" borderId="0" xfId="1" applyFont="1" applyFill="1" applyBorder="1"/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/>
    <xf numFmtId="0" fontId="2" fillId="0" borderId="7" xfId="1" applyFont="1" applyFill="1" applyBorder="1"/>
    <xf numFmtId="0" fontId="4" fillId="0" borderId="0" xfId="1" applyFont="1" applyFill="1" applyBorder="1" applyAlignment="1">
      <alignment horizontal="left"/>
    </xf>
    <xf numFmtId="0" fontId="9" fillId="0" borderId="0" xfId="1" applyFont="1" applyFill="1" applyBorder="1"/>
    <xf numFmtId="2" fontId="12" fillId="0" borderId="0" xfId="1" applyNumberFormat="1" applyFont="1" applyFill="1" applyBorder="1"/>
    <xf numFmtId="2" fontId="4" fillId="0" borderId="0" xfId="1" applyNumberFormat="1" applyFont="1" applyFill="1"/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left" vertical="center"/>
    </xf>
    <xf numFmtId="0" fontId="4" fillId="0" borderId="9" xfId="1" applyFont="1" applyFill="1" applyBorder="1"/>
    <xf numFmtId="0" fontId="4" fillId="0" borderId="10" xfId="1" applyFont="1" applyFill="1" applyBorder="1"/>
    <xf numFmtId="0" fontId="9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49" fontId="4" fillId="0" borderId="14" xfId="1" applyNumberFormat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center"/>
    </xf>
    <xf numFmtId="0" fontId="4" fillId="0" borderId="15" xfId="1" applyFont="1" applyFill="1" applyBorder="1"/>
    <xf numFmtId="0" fontId="4" fillId="0" borderId="16" xfId="1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49" fontId="4" fillId="0" borderId="17" xfId="1" applyNumberFormat="1" applyFont="1" applyFill="1" applyBorder="1" applyAlignment="1">
      <alignment horizontal="center" vertical="center"/>
    </xf>
    <xf numFmtId="0" fontId="4" fillId="0" borderId="18" xfId="1" applyFont="1" applyFill="1" applyBorder="1"/>
    <xf numFmtId="0" fontId="9" fillId="0" borderId="19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49" fontId="4" fillId="0" borderId="14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22" xfId="1" applyFont="1" applyFill="1" applyBorder="1"/>
    <xf numFmtId="0" fontId="9" fillId="0" borderId="23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165" fontId="4" fillId="0" borderId="0" xfId="1" applyNumberFormat="1" applyFont="1" applyFill="1"/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to\04.&#1042;&#1086;&#1088;&#1086;&#1073;&#1100;&#1077;&#1074;&#1072;\&#1044;&#1086;&#1082;&#1091;&#1084;&#1077;&#1085;&#1090;&#1099;%20&#1053;&#1072;&#1090;&#1091;&#1089;&#1080;\&#1058;&#1077;&#1082;&#1091;&#1097;&#1080;&#1081;%20&#1088;&#1077;&#1084;&#1086;&#1085;&#1090;%202017\&#1054;&#1058;&#1063;&#1045;&#1058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17"/>
      <sheetName val="1 кв."/>
      <sheetName val="апрель "/>
      <sheetName val="май "/>
      <sheetName val="июнь"/>
      <sheetName val="2 кв. (2)"/>
      <sheetName val="1 полугод. (2)"/>
      <sheetName val="июль"/>
      <sheetName val="август"/>
      <sheetName val="сентябрь"/>
      <sheetName val="3 кв."/>
      <sheetName val="9 мес"/>
      <sheetName val="октябрь"/>
      <sheetName val="ноябрь"/>
      <sheetName val="декабрь"/>
      <sheetName val="4 кв."/>
      <sheetName val="201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H17">
            <v>6549.0339999999997</v>
          </cell>
          <cell r="I17">
            <v>40829.486000000004</v>
          </cell>
        </row>
        <row r="18">
          <cell r="H18">
            <v>4</v>
          </cell>
        </row>
        <row r="19">
          <cell r="H19">
            <v>0.51400000000000001</v>
          </cell>
          <cell r="I19">
            <v>2.8940000000000001</v>
          </cell>
        </row>
        <row r="20">
          <cell r="H20">
            <v>490.80799999999994</v>
          </cell>
          <cell r="I20">
            <v>3569.57</v>
          </cell>
        </row>
        <row r="21">
          <cell r="H21">
            <v>0</v>
          </cell>
          <cell r="I21">
            <v>0.752</v>
          </cell>
        </row>
        <row r="22">
          <cell r="H22">
            <v>0</v>
          </cell>
          <cell r="I22">
            <v>2295.8180000000002</v>
          </cell>
        </row>
        <row r="23">
          <cell r="H23">
            <v>0.51400000000000001</v>
          </cell>
          <cell r="I23">
            <v>2.1419999999999999</v>
          </cell>
        </row>
        <row r="24">
          <cell r="H24">
            <v>490.80799999999994</v>
          </cell>
          <cell r="I24">
            <v>1273.752</v>
          </cell>
        </row>
        <row r="25">
          <cell r="H25">
            <v>0</v>
          </cell>
          <cell r="I25">
            <v>0</v>
          </cell>
        </row>
        <row r="26">
          <cell r="H26">
            <v>5</v>
          </cell>
          <cell r="I26">
            <v>0</v>
          </cell>
        </row>
        <row r="27">
          <cell r="H27">
            <v>620.875</v>
          </cell>
          <cell r="I27">
            <v>0</v>
          </cell>
        </row>
        <row r="28">
          <cell r="H28">
            <v>124</v>
          </cell>
          <cell r="I28">
            <v>0</v>
          </cell>
        </row>
        <row r="29">
          <cell r="H29">
            <v>578.52099999999996</v>
          </cell>
          <cell r="I29">
            <v>0</v>
          </cell>
        </row>
        <row r="30">
          <cell r="H30">
            <v>10</v>
          </cell>
          <cell r="I30">
            <v>0</v>
          </cell>
        </row>
        <row r="31">
          <cell r="H31">
            <v>3.34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6</v>
          </cell>
          <cell r="I34">
            <v>0</v>
          </cell>
        </row>
        <row r="35">
          <cell r="H35">
            <v>39.014000000000003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7.5609999999999999</v>
          </cell>
        </row>
        <row r="38">
          <cell r="H38">
            <v>0</v>
          </cell>
          <cell r="I38">
            <v>3715.625</v>
          </cell>
        </row>
        <row r="39">
          <cell r="H39">
            <v>0.45950000000000008</v>
          </cell>
          <cell r="I39">
            <v>3.7549999999999999</v>
          </cell>
        </row>
        <row r="40">
          <cell r="H40">
            <v>584.73800000000006</v>
          </cell>
          <cell r="I40">
            <v>2503.2139999999999</v>
          </cell>
        </row>
        <row r="41">
          <cell r="H41">
            <v>4.8030000000000008</v>
          </cell>
          <cell r="I41">
            <v>70.328000000000003</v>
          </cell>
        </row>
        <row r="42">
          <cell r="H42">
            <v>16</v>
          </cell>
          <cell r="I42">
            <v>95</v>
          </cell>
        </row>
        <row r="43">
          <cell r="H43">
            <v>1677.2249999999999</v>
          </cell>
          <cell r="I43">
            <v>21646.989000000001</v>
          </cell>
        </row>
        <row r="44">
          <cell r="H44">
            <v>0.17399999999999999</v>
          </cell>
          <cell r="I44">
            <v>0</v>
          </cell>
        </row>
        <row r="45">
          <cell r="H45">
            <v>65.353999999999999</v>
          </cell>
          <cell r="I45">
            <v>0</v>
          </cell>
        </row>
        <row r="46">
          <cell r="H46">
            <v>0.50120000000000009</v>
          </cell>
          <cell r="I46">
            <v>0</v>
          </cell>
        </row>
        <row r="47">
          <cell r="H47">
            <v>313.54899999999998</v>
          </cell>
          <cell r="I47">
            <v>0</v>
          </cell>
        </row>
        <row r="48">
          <cell r="H48">
            <v>809</v>
          </cell>
          <cell r="I48">
            <v>212</v>
          </cell>
        </row>
        <row r="49">
          <cell r="H49">
            <v>788.71400000000006</v>
          </cell>
          <cell r="I49">
            <v>146.18599999999998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0.59430000000000005</v>
          </cell>
        </row>
        <row r="53">
          <cell r="H53">
            <v>0</v>
          </cell>
          <cell r="I53">
            <v>921.70299999999997</v>
          </cell>
        </row>
        <row r="54">
          <cell r="H54">
            <v>924</v>
          </cell>
          <cell r="I54">
            <v>5</v>
          </cell>
        </row>
        <row r="55">
          <cell r="H55">
            <v>603.57500000000016</v>
          </cell>
          <cell r="I55">
            <v>240.11600000000001</v>
          </cell>
        </row>
        <row r="56">
          <cell r="H56">
            <v>26</v>
          </cell>
          <cell r="I56">
            <v>0</v>
          </cell>
        </row>
        <row r="57">
          <cell r="H57">
            <v>635.59300000000007</v>
          </cell>
          <cell r="I57">
            <v>0</v>
          </cell>
        </row>
        <row r="58">
          <cell r="H58">
            <v>674</v>
          </cell>
          <cell r="I58">
            <v>332</v>
          </cell>
        </row>
        <row r="59">
          <cell r="H59">
            <v>550.36900000000003</v>
          </cell>
          <cell r="I59">
            <v>5747.0740000000005</v>
          </cell>
        </row>
        <row r="60">
          <cell r="H60">
            <v>0.16450000000000001</v>
          </cell>
          <cell r="I60">
            <v>0</v>
          </cell>
        </row>
        <row r="61">
          <cell r="H61">
            <v>207.667</v>
          </cell>
          <cell r="I61">
            <v>0</v>
          </cell>
        </row>
        <row r="62">
          <cell r="H62">
            <v>1</v>
          </cell>
          <cell r="I62">
            <v>0</v>
          </cell>
        </row>
        <row r="63">
          <cell r="H63">
            <v>8.2469999999999999</v>
          </cell>
          <cell r="I63">
            <v>0</v>
          </cell>
        </row>
        <row r="74">
          <cell r="H74">
            <v>1.4999999999999999E-2</v>
          </cell>
          <cell r="I74">
            <v>1.3089</v>
          </cell>
        </row>
        <row r="75">
          <cell r="H75">
            <v>2.3199999999999998</v>
          </cell>
          <cell r="I75">
            <v>2339.009</v>
          </cell>
        </row>
        <row r="76">
          <cell r="H76">
            <v>6380.1317999999992</v>
          </cell>
          <cell r="I76">
            <v>449.26200000000006</v>
          </cell>
        </row>
        <row r="77">
          <cell r="H77">
            <v>4.5379000000000014</v>
          </cell>
          <cell r="I77">
            <v>0.312</v>
          </cell>
        </row>
        <row r="78">
          <cell r="H78">
            <v>4985.7867999999999</v>
          </cell>
          <cell r="I78">
            <v>449.26200000000006</v>
          </cell>
        </row>
        <row r="79">
          <cell r="H79">
            <v>0.39800000000000002</v>
          </cell>
          <cell r="I79">
            <v>0</v>
          </cell>
        </row>
        <row r="80">
          <cell r="H80">
            <v>439.80200000000002</v>
          </cell>
          <cell r="I80">
            <v>0</v>
          </cell>
        </row>
        <row r="81">
          <cell r="H81">
            <v>2.331900000000001</v>
          </cell>
          <cell r="I81">
            <v>0.312</v>
          </cell>
        </row>
        <row r="82">
          <cell r="H82">
            <v>2603.6628000000001</v>
          </cell>
          <cell r="I82">
            <v>449.26200000000006</v>
          </cell>
        </row>
        <row r="83">
          <cell r="H83">
            <v>0.77400000000000002</v>
          </cell>
          <cell r="I83">
            <v>0</v>
          </cell>
        </row>
        <row r="84">
          <cell r="H84">
            <v>699.5329999999999</v>
          </cell>
          <cell r="I84">
            <v>0</v>
          </cell>
        </row>
        <row r="85">
          <cell r="H85">
            <v>0.92400000000000015</v>
          </cell>
          <cell r="I85">
            <v>0</v>
          </cell>
        </row>
        <row r="86">
          <cell r="H86">
            <v>1242.789</v>
          </cell>
          <cell r="I86">
            <v>0</v>
          </cell>
        </row>
        <row r="87">
          <cell r="H87">
            <v>49</v>
          </cell>
          <cell r="I87">
            <v>0</v>
          </cell>
        </row>
        <row r="88">
          <cell r="H88">
            <v>209.73500000000001</v>
          </cell>
          <cell r="I88">
            <v>0</v>
          </cell>
        </row>
        <row r="89">
          <cell r="H89">
            <v>1530.011</v>
          </cell>
          <cell r="I89">
            <v>0</v>
          </cell>
        </row>
        <row r="90">
          <cell r="H90">
            <v>1184.6099999999999</v>
          </cell>
          <cell r="I90">
            <v>0</v>
          </cell>
        </row>
        <row r="91">
          <cell r="H91">
            <v>6009.2060000000001</v>
          </cell>
          <cell r="I91">
            <v>0</v>
          </cell>
        </row>
        <row r="92">
          <cell r="H92">
            <v>2.0710000000000002</v>
          </cell>
          <cell r="I92">
            <v>0</v>
          </cell>
        </row>
        <row r="93">
          <cell r="H93">
            <v>323.77</v>
          </cell>
          <cell r="I93">
            <v>0</v>
          </cell>
        </row>
        <row r="94">
          <cell r="H94">
            <v>5685</v>
          </cell>
          <cell r="I94">
            <v>0</v>
          </cell>
        </row>
        <row r="95">
          <cell r="H95">
            <v>4700.2840000000006</v>
          </cell>
          <cell r="I95">
            <v>0</v>
          </cell>
        </row>
        <row r="96">
          <cell r="H96">
            <v>315</v>
          </cell>
          <cell r="I96">
            <v>0</v>
          </cell>
        </row>
        <row r="97">
          <cell r="H97">
            <v>985.15200000000004</v>
          </cell>
          <cell r="I97">
            <v>0</v>
          </cell>
        </row>
        <row r="98">
          <cell r="H98">
            <v>0</v>
          </cell>
          <cell r="I98">
            <v>988.93299999999999</v>
          </cell>
        </row>
        <row r="100">
          <cell r="I100">
            <v>988.93299999999999</v>
          </cell>
        </row>
        <row r="101">
          <cell r="H101">
            <v>3280.9700000000003</v>
          </cell>
          <cell r="I101">
            <v>0</v>
          </cell>
        </row>
        <row r="102">
          <cell r="H102">
            <v>22219.341799999998</v>
          </cell>
          <cell r="I102">
            <v>42267.680999999997</v>
          </cell>
        </row>
        <row r="125">
          <cell r="I125">
            <v>463.76199999999994</v>
          </cell>
        </row>
        <row r="126">
          <cell r="I126">
            <v>0</v>
          </cell>
        </row>
        <row r="127">
          <cell r="I127">
            <v>162.06299999999999</v>
          </cell>
        </row>
        <row r="132">
          <cell r="I132">
            <v>10186.643</v>
          </cell>
        </row>
        <row r="142">
          <cell r="H142">
            <v>911.29399999999998</v>
          </cell>
        </row>
        <row r="143">
          <cell r="H143">
            <v>911.29399999999998</v>
          </cell>
        </row>
        <row r="144">
          <cell r="H144">
            <v>2859</v>
          </cell>
        </row>
        <row r="145">
          <cell r="H145">
            <v>151.53199999999998</v>
          </cell>
        </row>
        <row r="152">
          <cell r="H152">
            <v>719</v>
          </cell>
        </row>
        <row r="153">
          <cell r="H153">
            <v>38.106999999999999</v>
          </cell>
        </row>
        <row r="154">
          <cell r="H154">
            <v>1525</v>
          </cell>
        </row>
        <row r="155">
          <cell r="H155">
            <v>80.825000000000003</v>
          </cell>
        </row>
        <row r="156">
          <cell r="H156">
            <v>295</v>
          </cell>
        </row>
        <row r="157">
          <cell r="H157">
            <v>15.635000000000002</v>
          </cell>
        </row>
        <row r="158">
          <cell r="H158">
            <v>320</v>
          </cell>
        </row>
        <row r="159">
          <cell r="H159">
            <v>16.965</v>
          </cell>
        </row>
      </sheetData>
      <sheetData sheetId="14">
        <row r="6">
          <cell r="E6">
            <v>277.16500000000002</v>
          </cell>
        </row>
      </sheetData>
      <sheetData sheetId="15">
        <row r="6">
          <cell r="E6">
            <v>0</v>
          </cell>
        </row>
      </sheetData>
      <sheetData sheetId="16">
        <row r="6">
          <cell r="E6">
            <v>0</v>
          </cell>
        </row>
      </sheetData>
      <sheetData sheetId="17">
        <row r="13">
          <cell r="H13">
            <v>277.16500000000002</v>
          </cell>
          <cell r="I13">
            <v>16641.614000000001</v>
          </cell>
        </row>
        <row r="14">
          <cell r="H14">
            <v>0</v>
          </cell>
        </row>
        <row r="15">
          <cell r="H15">
            <v>0</v>
          </cell>
          <cell r="I15">
            <v>1.19</v>
          </cell>
        </row>
        <row r="16">
          <cell r="H16">
            <v>0</v>
          </cell>
          <cell r="I16">
            <v>1573.9859999999999</v>
          </cell>
        </row>
        <row r="17">
          <cell r="H17">
            <v>0</v>
          </cell>
          <cell r="I17">
            <v>0.42399999999999999</v>
          </cell>
        </row>
        <row r="18">
          <cell r="H18">
            <v>0</v>
          </cell>
          <cell r="I18">
            <v>976.14499999999998</v>
          </cell>
        </row>
        <row r="19">
          <cell r="H19">
            <v>0</v>
          </cell>
          <cell r="I19">
            <v>0.76600000000000001</v>
          </cell>
        </row>
        <row r="20">
          <cell r="H20">
            <v>0</v>
          </cell>
          <cell r="I20">
            <v>597.84100000000001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15.856999999999999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34</v>
          </cell>
          <cell r="I26">
            <v>0</v>
          </cell>
        </row>
        <row r="27">
          <cell r="H27">
            <v>15.856999999999999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5.7000000000000002E-2</v>
          </cell>
        </row>
        <row r="34">
          <cell r="H34">
            <v>0</v>
          </cell>
          <cell r="I34">
            <v>28.007999999999999</v>
          </cell>
        </row>
        <row r="35">
          <cell r="H35">
            <v>1.3000000000000001E-2</v>
          </cell>
          <cell r="I35">
            <v>1.512</v>
          </cell>
        </row>
        <row r="36">
          <cell r="H36">
            <v>16.844000000000001</v>
          </cell>
          <cell r="I36">
            <v>969.96699999999998</v>
          </cell>
        </row>
        <row r="37">
          <cell r="H37">
            <v>0.246</v>
          </cell>
          <cell r="I37">
            <v>22.988999999999997</v>
          </cell>
        </row>
        <row r="38">
          <cell r="H38">
            <v>1</v>
          </cell>
          <cell r="I38">
            <v>39</v>
          </cell>
        </row>
        <row r="39">
          <cell r="H39">
            <v>94.096000000000004</v>
          </cell>
          <cell r="I39">
            <v>8843.7910000000011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6.59E-2</v>
          </cell>
          <cell r="I42">
            <v>1.4E-2</v>
          </cell>
        </row>
        <row r="43">
          <cell r="H43">
            <v>43.89</v>
          </cell>
          <cell r="I43">
            <v>25.815999999999999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2</v>
          </cell>
        </row>
        <row r="51">
          <cell r="H51">
            <v>0</v>
          </cell>
          <cell r="I51">
            <v>118.867</v>
          </cell>
        </row>
        <row r="52">
          <cell r="H52">
            <v>3</v>
          </cell>
          <cell r="I52">
            <v>0</v>
          </cell>
        </row>
        <row r="53">
          <cell r="H53">
            <v>101.40899999999999</v>
          </cell>
          <cell r="I53">
            <v>0</v>
          </cell>
        </row>
        <row r="54">
          <cell r="H54">
            <v>0</v>
          </cell>
          <cell r="I54">
            <v>138</v>
          </cell>
        </row>
        <row r="55">
          <cell r="H55">
            <v>0</v>
          </cell>
          <cell r="I55">
            <v>3503.23</v>
          </cell>
        </row>
        <row r="56">
          <cell r="H56">
            <v>7.0000000000000001E-3</v>
          </cell>
          <cell r="I56">
            <v>0.43699999999999994</v>
          </cell>
        </row>
        <row r="57">
          <cell r="H57">
            <v>5.069</v>
          </cell>
          <cell r="I57">
            <v>1543.1590000000001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70">
          <cell r="H70">
            <v>0</v>
          </cell>
          <cell r="I70">
            <v>0.02</v>
          </cell>
        </row>
        <row r="71">
          <cell r="H71">
            <v>0</v>
          </cell>
          <cell r="I71">
            <v>34.79</v>
          </cell>
        </row>
        <row r="72">
          <cell r="H72">
            <v>516.16300000000001</v>
          </cell>
          <cell r="I72">
            <v>1245.7660000000001</v>
          </cell>
        </row>
        <row r="73">
          <cell r="H73">
            <v>0.38710000000000011</v>
          </cell>
          <cell r="I73">
            <v>0.36599999999999999</v>
          </cell>
        </row>
        <row r="74">
          <cell r="H74">
            <v>375.69</v>
          </cell>
          <cell r="I74">
            <v>1245.7660000000001</v>
          </cell>
        </row>
        <row r="75">
          <cell r="H75">
            <v>5.3000000000000005E-2</v>
          </cell>
          <cell r="I75">
            <v>0</v>
          </cell>
        </row>
        <row r="76">
          <cell r="H76">
            <v>51.254999999999995</v>
          </cell>
          <cell r="I76">
            <v>0</v>
          </cell>
        </row>
        <row r="77">
          <cell r="H77">
            <v>0.13800000000000001</v>
          </cell>
          <cell r="I77">
            <v>0.36599999999999999</v>
          </cell>
        </row>
        <row r="78">
          <cell r="H78">
            <v>132.446</v>
          </cell>
          <cell r="I78">
            <v>1245.7660000000001</v>
          </cell>
        </row>
        <row r="79">
          <cell r="H79">
            <v>0.15960000000000002</v>
          </cell>
          <cell r="I79">
            <v>0</v>
          </cell>
        </row>
        <row r="80">
          <cell r="H80">
            <v>135.87200000000001</v>
          </cell>
          <cell r="I80">
            <v>0</v>
          </cell>
        </row>
        <row r="81">
          <cell r="H81">
            <v>3.6499999999999998E-2</v>
          </cell>
          <cell r="I81">
            <v>0</v>
          </cell>
        </row>
        <row r="82">
          <cell r="H82">
            <v>56.116999999999997</v>
          </cell>
          <cell r="I82">
            <v>0</v>
          </cell>
        </row>
        <row r="83">
          <cell r="H83">
            <v>3</v>
          </cell>
          <cell r="I83">
            <v>0</v>
          </cell>
        </row>
        <row r="84">
          <cell r="H84">
            <v>18.003</v>
          </cell>
          <cell r="I84">
            <v>0</v>
          </cell>
        </row>
        <row r="85">
          <cell r="H85">
            <v>226</v>
          </cell>
          <cell r="I85">
            <v>0</v>
          </cell>
        </row>
        <row r="86">
          <cell r="H86">
            <v>122.47</v>
          </cell>
          <cell r="I86">
            <v>0</v>
          </cell>
        </row>
        <row r="87">
          <cell r="H87">
            <v>1210.3220000000001</v>
          </cell>
          <cell r="I87">
            <v>0</v>
          </cell>
        </row>
        <row r="88">
          <cell r="H88">
            <v>0.46300000000000008</v>
          </cell>
          <cell r="I88">
            <v>0</v>
          </cell>
        </row>
        <row r="89">
          <cell r="H89">
            <v>64.841000000000008</v>
          </cell>
          <cell r="I89">
            <v>0</v>
          </cell>
        </row>
        <row r="90">
          <cell r="H90">
            <v>1337</v>
          </cell>
          <cell r="I90">
            <v>0</v>
          </cell>
        </row>
        <row r="91">
          <cell r="H91">
            <v>987.3130000000001</v>
          </cell>
          <cell r="I91">
            <v>0</v>
          </cell>
        </row>
        <row r="92">
          <cell r="H92">
            <v>51</v>
          </cell>
          <cell r="I92">
            <v>0</v>
          </cell>
        </row>
        <row r="93">
          <cell r="H93">
            <v>158.16800000000001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6">
          <cell r="I96">
            <v>0</v>
          </cell>
        </row>
        <row r="97">
          <cell r="H97">
            <v>225.21500000000003</v>
          </cell>
          <cell r="I97">
            <v>134.946</v>
          </cell>
        </row>
        <row r="98">
          <cell r="H98">
            <v>2228.8650000000002</v>
          </cell>
          <cell r="I98">
            <v>18022.326000000001</v>
          </cell>
        </row>
        <row r="101">
          <cell r="H101">
            <v>651</v>
          </cell>
        </row>
        <row r="102">
          <cell r="H102">
            <v>29.201000000000001</v>
          </cell>
        </row>
        <row r="109">
          <cell r="H109">
            <v>63</v>
          </cell>
        </row>
        <row r="110">
          <cell r="H110">
            <v>435.37799999999999</v>
          </cell>
        </row>
        <row r="119">
          <cell r="I119">
            <v>165.72200000000001</v>
          </cell>
        </row>
        <row r="121">
          <cell r="I121">
            <v>13.64</v>
          </cell>
        </row>
        <row r="126">
          <cell r="I126">
            <v>2627.3629999999998</v>
          </cell>
        </row>
        <row r="136">
          <cell r="H136">
            <v>303.65199999999999</v>
          </cell>
        </row>
        <row r="137">
          <cell r="H137">
            <v>303.65199999999999</v>
          </cell>
        </row>
        <row r="138">
          <cell r="H138">
            <v>1035</v>
          </cell>
        </row>
        <row r="139">
          <cell r="H139">
            <v>54.859999999999992</v>
          </cell>
        </row>
        <row r="146">
          <cell r="H146">
            <v>310</v>
          </cell>
        </row>
        <row r="147">
          <cell r="H147">
            <v>16.43</v>
          </cell>
        </row>
        <row r="148">
          <cell r="H148">
            <v>520</v>
          </cell>
        </row>
        <row r="149">
          <cell r="H149">
            <v>27.56</v>
          </cell>
        </row>
        <row r="150">
          <cell r="H150">
            <v>100</v>
          </cell>
        </row>
        <row r="151">
          <cell r="H151">
            <v>5.3</v>
          </cell>
        </row>
        <row r="152">
          <cell r="H152">
            <v>105</v>
          </cell>
        </row>
        <row r="153">
          <cell r="H153">
            <v>5.57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N219"/>
  <sheetViews>
    <sheetView tabSelected="1" topLeftCell="A67" workbookViewId="0">
      <selection activeCell="L91" sqref="L91"/>
    </sheetView>
  </sheetViews>
  <sheetFormatPr defaultColWidth="8.85546875" defaultRowHeight="12.75" x14ac:dyDescent="0.2"/>
  <cols>
    <col min="1" max="1" width="3.5703125" style="1" customWidth="1"/>
    <col min="2" max="2" width="33.85546875" style="1" customWidth="1"/>
    <col min="3" max="4" width="8.42578125" style="1" customWidth="1"/>
    <col min="5" max="5" width="7.5703125" style="1" customWidth="1"/>
    <col min="6" max="6" width="5.7109375" style="1" customWidth="1"/>
    <col min="7" max="7" width="9.42578125" style="1" customWidth="1"/>
    <col min="8" max="8" width="9" style="1" customWidth="1"/>
    <col min="9" max="9" width="9.42578125" style="1" customWidth="1"/>
    <col min="10" max="16384" width="8.85546875" style="1"/>
  </cols>
  <sheetData>
    <row r="1" spans="1:11" x14ac:dyDescent="0.2">
      <c r="F1" s="2" t="s">
        <v>0</v>
      </c>
      <c r="G1" s="3"/>
      <c r="H1" s="2"/>
    </row>
    <row r="2" spans="1:11" x14ac:dyDescent="0.2">
      <c r="F2" s="2" t="s">
        <v>1</v>
      </c>
      <c r="G2" s="3"/>
      <c r="H2" s="2"/>
    </row>
    <row r="3" spans="1:11" x14ac:dyDescent="0.2">
      <c r="F3" s="2" t="s">
        <v>2</v>
      </c>
      <c r="G3" s="3"/>
      <c r="H3" s="2"/>
    </row>
    <row r="4" spans="1:11" x14ac:dyDescent="0.2">
      <c r="F4" s="4" t="s">
        <v>3</v>
      </c>
      <c r="G4" s="5"/>
      <c r="H4" s="6"/>
    </row>
    <row r="5" spans="1:11" x14ac:dyDescent="0.2">
      <c r="F5" s="7"/>
      <c r="G5" s="4"/>
      <c r="H5" s="5"/>
    </row>
    <row r="6" spans="1:11" x14ac:dyDescent="0.2">
      <c r="F6" s="7" t="s">
        <v>4</v>
      </c>
      <c r="G6" s="4"/>
      <c r="H6" s="5"/>
    </row>
    <row r="7" spans="1:11" ht="16.5" customHeight="1" x14ac:dyDescent="0.2">
      <c r="A7" s="8" t="s">
        <v>5</v>
      </c>
      <c r="B7" s="8"/>
      <c r="C7" s="8"/>
      <c r="D7" s="8"/>
      <c r="E7" s="8"/>
      <c r="F7" s="8"/>
      <c r="G7" s="8"/>
      <c r="H7" s="8"/>
      <c r="I7" s="8"/>
    </row>
    <row r="8" spans="1:11" ht="16.5" customHeight="1" x14ac:dyDescent="0.2">
      <c r="A8" s="8" t="s">
        <v>6</v>
      </c>
      <c r="B8" s="8"/>
      <c r="C8" s="8"/>
      <c r="D8" s="8"/>
      <c r="E8" s="8"/>
      <c r="F8" s="8"/>
      <c r="G8" s="8"/>
      <c r="H8" s="8"/>
      <c r="I8" s="8"/>
    </row>
    <row r="9" spans="1:11" x14ac:dyDescent="0.2">
      <c r="A9" s="9"/>
      <c r="B9" s="9"/>
      <c r="C9" s="10"/>
      <c r="D9" s="10"/>
      <c r="E9" s="10"/>
      <c r="F9" s="10"/>
      <c r="G9" s="11"/>
      <c r="H9" s="11"/>
      <c r="I9" s="11"/>
    </row>
    <row r="10" spans="1:11" ht="38.25" customHeight="1" x14ac:dyDescent="0.2">
      <c r="A10" s="12" t="s">
        <v>7</v>
      </c>
      <c r="B10" s="13" t="s">
        <v>8</v>
      </c>
      <c r="C10" s="13" t="s">
        <v>9</v>
      </c>
      <c r="D10" s="14" t="s">
        <v>10</v>
      </c>
      <c r="E10" s="14" t="s">
        <v>11</v>
      </c>
      <c r="F10" s="14" t="s">
        <v>12</v>
      </c>
      <c r="G10" s="15" t="s">
        <v>13</v>
      </c>
      <c r="H10" s="15"/>
      <c r="I10" s="15"/>
    </row>
    <row r="11" spans="1:11" ht="38.25" customHeight="1" x14ac:dyDescent="0.2">
      <c r="A11" s="12"/>
      <c r="B11" s="13"/>
      <c r="C11" s="13"/>
      <c r="D11" s="16"/>
      <c r="E11" s="16"/>
      <c r="F11" s="16"/>
      <c r="G11" s="17"/>
      <c r="H11" s="17"/>
      <c r="I11" s="17"/>
    </row>
    <row r="12" spans="1:11" ht="27" customHeight="1" x14ac:dyDescent="0.2">
      <c r="A12" s="12"/>
      <c r="B12" s="13"/>
      <c r="C12" s="13"/>
      <c r="D12" s="18"/>
      <c r="E12" s="18"/>
      <c r="F12" s="18"/>
      <c r="G12" s="19" t="s">
        <v>14</v>
      </c>
      <c r="H12" s="20" t="s">
        <v>15</v>
      </c>
      <c r="I12" s="20" t="s">
        <v>16</v>
      </c>
    </row>
    <row r="13" spans="1:11" s="26" customFormat="1" x14ac:dyDescent="0.2">
      <c r="A13" s="21" t="s">
        <v>17</v>
      </c>
      <c r="B13" s="22" t="s">
        <v>18</v>
      </c>
      <c r="C13" s="21" t="s">
        <v>19</v>
      </c>
      <c r="D13" s="23">
        <v>46752.404999999977</v>
      </c>
      <c r="E13" s="21">
        <v>64270.010000000009</v>
      </c>
      <c r="F13" s="24">
        <f>E13*100/D13</f>
        <v>137.46888529050011</v>
      </c>
      <c r="G13" s="25">
        <f>H13+I13</f>
        <v>64297.299000000006</v>
      </c>
      <c r="H13" s="25">
        <f>'[1]4 кв.'!H13+'[1]9 мес'!H17</f>
        <v>6826.1989999999996</v>
      </c>
      <c r="I13" s="25">
        <f>'[1]4 кв.'!I13+'[1]9 мес'!I17</f>
        <v>57471.100000000006</v>
      </c>
    </row>
    <row r="14" spans="1:11" x14ac:dyDescent="0.2">
      <c r="A14" s="12">
        <v>1</v>
      </c>
      <c r="B14" s="22" t="s">
        <v>20</v>
      </c>
      <c r="C14" s="20" t="s">
        <v>21</v>
      </c>
      <c r="D14" s="27">
        <v>6</v>
      </c>
      <c r="E14" s="20">
        <v>12</v>
      </c>
      <c r="F14" s="28">
        <f t="shared" ref="F14:F77" si="0">E14*100/D14</f>
        <v>200</v>
      </c>
      <c r="G14" s="29">
        <f>H14+I14</f>
        <v>12</v>
      </c>
      <c r="H14" s="30">
        <f>'[1]4 кв.'!H14+'[1]9 мес'!H18</f>
        <v>4</v>
      </c>
      <c r="I14" s="30">
        <v>8</v>
      </c>
      <c r="K14" s="31"/>
    </row>
    <row r="15" spans="1:11" x14ac:dyDescent="0.2">
      <c r="A15" s="12"/>
      <c r="B15" s="22"/>
      <c r="C15" s="20" t="s">
        <v>22</v>
      </c>
      <c r="D15" s="27">
        <v>1.8000000000000003</v>
      </c>
      <c r="E15" s="20">
        <v>4.5979999999999999</v>
      </c>
      <c r="F15" s="28">
        <f t="shared" si="0"/>
        <v>255.4444444444444</v>
      </c>
      <c r="G15" s="29">
        <f t="shared" ref="G15:G21" si="1">H15+I15</f>
        <v>4.5979999999999999</v>
      </c>
      <c r="H15" s="30">
        <f>'[1]4 кв.'!H15+'[1]9 мес'!H19</f>
        <v>0.51400000000000001</v>
      </c>
      <c r="I15" s="30">
        <f>'[1]4 кв.'!I15+'[1]9 мес'!I19</f>
        <v>4.0839999999999996</v>
      </c>
    </row>
    <row r="16" spans="1:11" x14ac:dyDescent="0.2">
      <c r="A16" s="12"/>
      <c r="B16" s="32" t="s">
        <v>23</v>
      </c>
      <c r="C16" s="20" t="s">
        <v>19</v>
      </c>
      <c r="D16" s="27">
        <v>1405.7469999999998</v>
      </c>
      <c r="E16" s="20">
        <v>5634.3640000000005</v>
      </c>
      <c r="F16" s="28">
        <f t="shared" si="0"/>
        <v>400.80924945954007</v>
      </c>
      <c r="G16" s="30">
        <f t="shared" si="1"/>
        <v>5634.3640000000005</v>
      </c>
      <c r="H16" s="30">
        <f>'[1]4 кв.'!H16+'[1]9 мес'!H20</f>
        <v>490.80799999999994</v>
      </c>
      <c r="I16" s="30">
        <f>'[1]4 кв.'!I16+'[1]9 мес'!I20</f>
        <v>5143.5560000000005</v>
      </c>
    </row>
    <row r="17" spans="1:9" x14ac:dyDescent="0.2">
      <c r="A17" s="12" t="s">
        <v>24</v>
      </c>
      <c r="B17" s="33" t="s">
        <v>25</v>
      </c>
      <c r="C17" s="20" t="s">
        <v>22</v>
      </c>
      <c r="D17" s="27">
        <v>0</v>
      </c>
      <c r="E17" s="20">
        <v>1.1759999999999999</v>
      </c>
      <c r="F17" s="28"/>
      <c r="G17" s="29">
        <f t="shared" si="1"/>
        <v>1.1759999999999999</v>
      </c>
      <c r="H17" s="30">
        <f>'[1]4 кв.'!H17+'[1]9 мес'!H21</f>
        <v>0</v>
      </c>
      <c r="I17" s="30">
        <f>'[1]4 кв.'!I17+'[1]9 мес'!I21</f>
        <v>1.1759999999999999</v>
      </c>
    </row>
    <row r="18" spans="1:9" x14ac:dyDescent="0.2">
      <c r="A18" s="12"/>
      <c r="B18" s="33"/>
      <c r="C18" s="20" t="s">
        <v>19</v>
      </c>
      <c r="D18" s="27">
        <v>0</v>
      </c>
      <c r="E18" s="20">
        <v>3271.9630000000002</v>
      </c>
      <c r="F18" s="28"/>
      <c r="G18" s="30">
        <f t="shared" si="1"/>
        <v>3271.9630000000002</v>
      </c>
      <c r="H18" s="30">
        <f>'[1]4 кв.'!H18+'[1]9 мес'!H22</f>
        <v>0</v>
      </c>
      <c r="I18" s="30">
        <f>'[1]4 кв.'!I18+'[1]9 мес'!I22</f>
        <v>3271.9630000000002</v>
      </c>
    </row>
    <row r="19" spans="1:9" x14ac:dyDescent="0.2">
      <c r="A19" s="12" t="s">
        <v>26</v>
      </c>
      <c r="B19" s="33" t="s">
        <v>27</v>
      </c>
      <c r="C19" s="20" t="s">
        <v>22</v>
      </c>
      <c r="D19" s="27">
        <v>1.8000000000000003</v>
      </c>
      <c r="E19" s="20">
        <v>3.4219999999999997</v>
      </c>
      <c r="F19" s="28">
        <f t="shared" si="0"/>
        <v>190.11111111111109</v>
      </c>
      <c r="G19" s="29">
        <f t="shared" si="1"/>
        <v>3.4219999999999997</v>
      </c>
      <c r="H19" s="30">
        <f>'[1]4 кв.'!H19+'[1]9 мес'!H23</f>
        <v>0.51400000000000001</v>
      </c>
      <c r="I19" s="30">
        <f>'[1]4 кв.'!I19+'[1]9 мес'!I23</f>
        <v>2.9079999999999999</v>
      </c>
    </row>
    <row r="20" spans="1:9" x14ac:dyDescent="0.2">
      <c r="A20" s="12"/>
      <c r="B20" s="33"/>
      <c r="C20" s="20" t="s">
        <v>19</v>
      </c>
      <c r="D20" s="27">
        <v>1405.7469999999998</v>
      </c>
      <c r="E20" s="20">
        <v>2362.4009999999998</v>
      </c>
      <c r="F20" s="28">
        <f t="shared" si="0"/>
        <v>168.05307071613882</v>
      </c>
      <c r="G20" s="30">
        <f t="shared" si="1"/>
        <v>2362.4009999999998</v>
      </c>
      <c r="H20" s="30">
        <f>'[1]4 кв.'!H20+'[1]9 мес'!H24</f>
        <v>490.80799999999994</v>
      </c>
      <c r="I20" s="30">
        <f>'[1]4 кв.'!I20+'[1]9 мес'!I24</f>
        <v>1871.5929999999998</v>
      </c>
    </row>
    <row r="21" spans="1:9" x14ac:dyDescent="0.2">
      <c r="A21" s="34" t="s">
        <v>28</v>
      </c>
      <c r="B21" s="32" t="s">
        <v>29</v>
      </c>
      <c r="C21" s="20" t="s">
        <v>19</v>
      </c>
      <c r="D21" s="27">
        <v>0</v>
      </c>
      <c r="E21" s="20">
        <v>0</v>
      </c>
      <c r="F21" s="28"/>
      <c r="G21" s="30">
        <f t="shared" si="1"/>
        <v>0</v>
      </c>
      <c r="H21" s="30">
        <f>'[1]4 кв.'!H21+'[1]9 мес'!H25</f>
        <v>0</v>
      </c>
      <c r="I21" s="30">
        <f>'[1]4 кв.'!I21+'[1]9 мес'!I25</f>
        <v>0</v>
      </c>
    </row>
    <row r="22" spans="1:9" x14ac:dyDescent="0.2">
      <c r="A22" s="12" t="s">
        <v>30</v>
      </c>
      <c r="B22" s="35" t="s">
        <v>31</v>
      </c>
      <c r="C22" s="20" t="s">
        <v>21</v>
      </c>
      <c r="D22" s="27">
        <v>5</v>
      </c>
      <c r="E22" s="20">
        <v>5</v>
      </c>
      <c r="F22" s="28">
        <f t="shared" si="0"/>
        <v>100</v>
      </c>
      <c r="G22" s="29">
        <f>H22+I22</f>
        <v>5</v>
      </c>
      <c r="H22" s="30">
        <f>'[1]4 кв.'!H22+'[1]9 мес'!H26</f>
        <v>5</v>
      </c>
      <c r="I22" s="30">
        <f>'[1]4 кв.'!I22+'[1]9 мес'!I26</f>
        <v>0</v>
      </c>
    </row>
    <row r="23" spans="1:9" x14ac:dyDescent="0.2">
      <c r="A23" s="12"/>
      <c r="B23" s="35"/>
      <c r="C23" s="20" t="s">
        <v>19</v>
      </c>
      <c r="D23" s="27">
        <v>696.32399999999996</v>
      </c>
      <c r="E23" s="20">
        <v>636.73199999999997</v>
      </c>
      <c r="F23" s="28">
        <f t="shared" si="0"/>
        <v>91.441914970617134</v>
      </c>
      <c r="G23" s="30">
        <f t="shared" ref="G23:G47" si="2">H23+I23</f>
        <v>636.73199999999997</v>
      </c>
      <c r="H23" s="30">
        <f>'[1]4 кв.'!H23+'[1]9 мес'!H27</f>
        <v>636.73199999999997</v>
      </c>
      <c r="I23" s="30">
        <f>'[1]4 кв.'!I23+'[1]9 мес'!I27</f>
        <v>0</v>
      </c>
    </row>
    <row r="24" spans="1:9" x14ac:dyDescent="0.2">
      <c r="A24" s="12" t="s">
        <v>32</v>
      </c>
      <c r="B24" s="33" t="s">
        <v>33</v>
      </c>
      <c r="C24" s="20" t="s">
        <v>34</v>
      </c>
      <c r="D24" s="27">
        <v>141</v>
      </c>
      <c r="E24" s="20">
        <v>124</v>
      </c>
      <c r="F24" s="28">
        <f t="shared" si="0"/>
        <v>87.943262411347519</v>
      </c>
      <c r="G24" s="29">
        <f t="shared" si="2"/>
        <v>124</v>
      </c>
      <c r="H24" s="30">
        <f>'[1]4 кв.'!H24+'[1]9 мес'!H28</f>
        <v>124</v>
      </c>
      <c r="I24" s="30">
        <f>'[1]4 кв.'!I24+'[1]9 мес'!I28</f>
        <v>0</v>
      </c>
    </row>
    <row r="25" spans="1:9" x14ac:dyDescent="0.2">
      <c r="A25" s="12"/>
      <c r="B25" s="33"/>
      <c r="C25" s="20" t="s">
        <v>19</v>
      </c>
      <c r="D25" s="27">
        <v>626.10199999999998</v>
      </c>
      <c r="E25" s="20">
        <v>578.52099999999996</v>
      </c>
      <c r="F25" s="28">
        <f t="shared" si="0"/>
        <v>92.400439544994271</v>
      </c>
      <c r="G25" s="30">
        <f t="shared" si="2"/>
        <v>578.52099999999996</v>
      </c>
      <c r="H25" s="30">
        <f>'[1]4 кв.'!H25+'[1]9 мес'!H29</f>
        <v>578.52099999999996</v>
      </c>
      <c r="I25" s="30">
        <f>'[1]4 кв.'!I25+'[1]9 мес'!I29</f>
        <v>0</v>
      </c>
    </row>
    <row r="26" spans="1:9" x14ac:dyDescent="0.2">
      <c r="A26" s="12" t="s">
        <v>35</v>
      </c>
      <c r="B26" s="36" t="s">
        <v>36</v>
      </c>
      <c r="C26" s="20" t="s">
        <v>37</v>
      </c>
      <c r="D26" s="27">
        <v>52</v>
      </c>
      <c r="E26" s="20">
        <v>44</v>
      </c>
      <c r="F26" s="28">
        <f t="shared" si="0"/>
        <v>84.615384615384613</v>
      </c>
      <c r="G26" s="29">
        <f t="shared" si="2"/>
        <v>44</v>
      </c>
      <c r="H26" s="30">
        <f>'[1]4 кв.'!H26+'[1]9 мес'!H30</f>
        <v>44</v>
      </c>
      <c r="I26" s="30">
        <f>'[1]4 кв.'!I26+'[1]9 мес'!I30</f>
        <v>0</v>
      </c>
    </row>
    <row r="27" spans="1:9" x14ac:dyDescent="0.2">
      <c r="A27" s="12"/>
      <c r="B27" s="36"/>
      <c r="C27" s="20" t="s">
        <v>19</v>
      </c>
      <c r="D27" s="27">
        <v>32.299999999999997</v>
      </c>
      <c r="E27" s="20">
        <v>19.196999999999999</v>
      </c>
      <c r="F27" s="28">
        <f t="shared" si="0"/>
        <v>59.433436532507741</v>
      </c>
      <c r="G27" s="30">
        <f t="shared" si="2"/>
        <v>19.196999999999999</v>
      </c>
      <c r="H27" s="30">
        <f>'[1]4 кв.'!H27+'[1]9 мес'!H31</f>
        <v>19.196999999999999</v>
      </c>
      <c r="I27" s="30">
        <f>'[1]4 кв.'!I27+'[1]9 мес'!I31</f>
        <v>0</v>
      </c>
    </row>
    <row r="28" spans="1:9" x14ac:dyDescent="0.2">
      <c r="A28" s="12" t="s">
        <v>38</v>
      </c>
      <c r="B28" s="36" t="s">
        <v>39</v>
      </c>
      <c r="C28" s="20" t="s">
        <v>37</v>
      </c>
      <c r="D28" s="27">
        <v>0</v>
      </c>
      <c r="E28" s="20">
        <v>0</v>
      </c>
      <c r="F28" s="28"/>
      <c r="G28" s="29">
        <f t="shared" si="2"/>
        <v>0</v>
      </c>
      <c r="H28" s="30">
        <f>'[1]4 кв.'!H28+'[1]9 мес'!H32</f>
        <v>0</v>
      </c>
      <c r="I28" s="30">
        <f>'[1]4 кв.'!I28+'[1]9 мес'!I32</f>
        <v>0</v>
      </c>
    </row>
    <row r="29" spans="1:9" x14ac:dyDescent="0.2">
      <c r="A29" s="12"/>
      <c r="B29" s="36"/>
      <c r="C29" s="20" t="s">
        <v>19</v>
      </c>
      <c r="D29" s="27">
        <v>0</v>
      </c>
      <c r="E29" s="20">
        <v>0</v>
      </c>
      <c r="F29" s="28"/>
      <c r="G29" s="30">
        <f t="shared" si="2"/>
        <v>0</v>
      </c>
      <c r="H29" s="30">
        <f>'[1]4 кв.'!H29+'[1]9 мес'!H33</f>
        <v>0</v>
      </c>
      <c r="I29" s="30">
        <f>'[1]4 кв.'!I29+'[1]9 мес'!I33</f>
        <v>0</v>
      </c>
    </row>
    <row r="30" spans="1:9" x14ac:dyDescent="0.2">
      <c r="A30" s="12" t="s">
        <v>40</v>
      </c>
      <c r="B30" s="33" t="s">
        <v>41</v>
      </c>
      <c r="C30" s="20" t="s">
        <v>42</v>
      </c>
      <c r="D30" s="27">
        <v>6</v>
      </c>
      <c r="E30" s="20">
        <v>6</v>
      </c>
      <c r="F30" s="28">
        <f t="shared" si="0"/>
        <v>100</v>
      </c>
      <c r="G30" s="29">
        <f t="shared" si="2"/>
        <v>6</v>
      </c>
      <c r="H30" s="30">
        <f>'[1]4 кв.'!H30+'[1]9 мес'!H34</f>
        <v>6</v>
      </c>
      <c r="I30" s="30">
        <f>'[1]4 кв.'!I30+'[1]9 мес'!I34</f>
        <v>0</v>
      </c>
    </row>
    <row r="31" spans="1:9" x14ac:dyDescent="0.2">
      <c r="A31" s="12"/>
      <c r="B31" s="33"/>
      <c r="C31" s="20" t="s">
        <v>19</v>
      </c>
      <c r="D31" s="27">
        <v>37.921999999999997</v>
      </c>
      <c r="E31" s="20">
        <v>39.014000000000003</v>
      </c>
      <c r="F31" s="28">
        <f t="shared" si="0"/>
        <v>102.87959495807185</v>
      </c>
      <c r="G31" s="30">
        <f t="shared" si="2"/>
        <v>39.014000000000003</v>
      </c>
      <c r="H31" s="30">
        <f>'[1]4 кв.'!H31+'[1]9 мес'!H35</f>
        <v>39.014000000000003</v>
      </c>
      <c r="I31" s="30">
        <f>'[1]4 кв.'!I31+'[1]9 мес'!I35</f>
        <v>0</v>
      </c>
    </row>
    <row r="32" spans="1:9" x14ac:dyDescent="0.2">
      <c r="A32" s="34" t="s">
        <v>43</v>
      </c>
      <c r="B32" s="32" t="s">
        <v>44</v>
      </c>
      <c r="C32" s="20" t="s">
        <v>19</v>
      </c>
      <c r="D32" s="27">
        <v>0</v>
      </c>
      <c r="E32" s="20">
        <v>0</v>
      </c>
      <c r="F32" s="28"/>
      <c r="G32" s="30">
        <f t="shared" si="2"/>
        <v>0</v>
      </c>
      <c r="H32" s="30">
        <f>'[1]4 кв.'!H32+'[1]9 мес'!H36</f>
        <v>0</v>
      </c>
      <c r="I32" s="30">
        <f>'[1]4 кв.'!I32+'[1]9 мес'!I36</f>
        <v>0</v>
      </c>
    </row>
    <row r="33" spans="1:13" x14ac:dyDescent="0.2">
      <c r="A33" s="12" t="s">
        <v>45</v>
      </c>
      <c r="B33" s="37" t="s">
        <v>46</v>
      </c>
      <c r="C33" s="20" t="s">
        <v>47</v>
      </c>
      <c r="D33" s="27">
        <v>5.22</v>
      </c>
      <c r="E33" s="20">
        <v>7.6180000000000003</v>
      </c>
      <c r="F33" s="28">
        <f t="shared" si="0"/>
        <v>145.93869731800768</v>
      </c>
      <c r="G33" s="29">
        <f t="shared" si="2"/>
        <v>7.6180000000000003</v>
      </c>
      <c r="H33" s="30">
        <f>'[1]4 кв.'!H33+'[1]9 мес'!H37</f>
        <v>0</v>
      </c>
      <c r="I33" s="30">
        <f>'[1]4 кв.'!I33+'[1]9 мес'!I37</f>
        <v>7.6180000000000003</v>
      </c>
      <c r="L33" s="38"/>
    </row>
    <row r="34" spans="1:13" x14ac:dyDescent="0.2">
      <c r="A34" s="12"/>
      <c r="B34" s="37"/>
      <c r="C34" s="20" t="s">
        <v>19</v>
      </c>
      <c r="D34" s="27">
        <v>1325.1409999999998</v>
      </c>
      <c r="E34" s="20">
        <v>3743.6329999999998</v>
      </c>
      <c r="F34" s="28">
        <f t="shared" si="0"/>
        <v>282.50827647774844</v>
      </c>
      <c r="G34" s="30">
        <f t="shared" si="2"/>
        <v>3743.6329999999998</v>
      </c>
      <c r="H34" s="30">
        <f>'[1]4 кв.'!H34+'[1]9 мес'!H38</f>
        <v>0</v>
      </c>
      <c r="I34" s="30">
        <f>'[1]4 кв.'!I34+'[1]9 мес'!I38</f>
        <v>3743.6329999999998</v>
      </c>
    </row>
    <row r="35" spans="1:13" x14ac:dyDescent="0.2">
      <c r="A35" s="12" t="s">
        <v>48</v>
      </c>
      <c r="B35" s="37" t="s">
        <v>49</v>
      </c>
      <c r="C35" s="20" t="s">
        <v>22</v>
      </c>
      <c r="D35" s="27">
        <v>1.6480000000000006</v>
      </c>
      <c r="E35" s="20">
        <v>5.7394999999999996</v>
      </c>
      <c r="F35" s="28">
        <f t="shared" si="0"/>
        <v>348.27063106796101</v>
      </c>
      <c r="G35" s="29">
        <f t="shared" si="2"/>
        <v>5.7394999999999996</v>
      </c>
      <c r="H35" s="30">
        <f>'[1]4 кв.'!H35+'[1]9 мес'!H39</f>
        <v>0.47250000000000009</v>
      </c>
      <c r="I35" s="30">
        <f>'[1]4 кв.'!I35+'[1]9 мес'!I39</f>
        <v>5.2669999999999995</v>
      </c>
    </row>
    <row r="36" spans="1:13" x14ac:dyDescent="0.2">
      <c r="A36" s="12"/>
      <c r="B36" s="37"/>
      <c r="C36" s="20" t="s">
        <v>19</v>
      </c>
      <c r="D36" s="27">
        <v>2179.7269999999999</v>
      </c>
      <c r="E36" s="20">
        <v>4074.7629999999999</v>
      </c>
      <c r="F36" s="28">
        <f t="shared" si="0"/>
        <v>186.93914421393137</v>
      </c>
      <c r="G36" s="30">
        <f t="shared" si="2"/>
        <v>4074.7629999999999</v>
      </c>
      <c r="H36" s="30">
        <f>'[1]4 кв.'!H36+'[1]9 мес'!H40</f>
        <v>601.58200000000011</v>
      </c>
      <c r="I36" s="30">
        <f>'[1]4 кв.'!I36+'[1]9 мес'!I40</f>
        <v>3473.181</v>
      </c>
    </row>
    <row r="37" spans="1:13" x14ac:dyDescent="0.2">
      <c r="A37" s="12" t="s">
        <v>50</v>
      </c>
      <c r="B37" s="35" t="s">
        <v>51</v>
      </c>
      <c r="C37" s="20" t="s">
        <v>22</v>
      </c>
      <c r="D37" s="27">
        <v>123.00310000000005</v>
      </c>
      <c r="E37" s="20">
        <v>98.366000000000014</v>
      </c>
      <c r="F37" s="28">
        <f t="shared" si="0"/>
        <v>79.970342210887353</v>
      </c>
      <c r="G37" s="29">
        <f t="shared" si="2"/>
        <v>98.366000000000014</v>
      </c>
      <c r="H37" s="30">
        <f>'[1]4 кв.'!H37+'[1]9 мес'!H41</f>
        <v>5.0490000000000013</v>
      </c>
      <c r="I37" s="30">
        <f>'[1]4 кв.'!I37+'[1]9 мес'!I41</f>
        <v>93.317000000000007</v>
      </c>
    </row>
    <row r="38" spans="1:13" x14ac:dyDescent="0.2">
      <c r="A38" s="12"/>
      <c r="B38" s="35"/>
      <c r="C38" s="20" t="s">
        <v>52</v>
      </c>
      <c r="D38" s="27">
        <v>167</v>
      </c>
      <c r="E38" s="20">
        <v>151</v>
      </c>
      <c r="F38" s="28">
        <f t="shared" si="0"/>
        <v>90.419161676646709</v>
      </c>
      <c r="G38" s="29">
        <f t="shared" si="2"/>
        <v>151</v>
      </c>
      <c r="H38" s="30">
        <f>'[1]4 кв.'!H38+'[1]9 мес'!H42</f>
        <v>17</v>
      </c>
      <c r="I38" s="30">
        <f>'[1]4 кв.'!I38+'[1]9 мес'!I42</f>
        <v>134</v>
      </c>
      <c r="M38" s="31"/>
    </row>
    <row r="39" spans="1:13" x14ac:dyDescent="0.2">
      <c r="A39" s="12"/>
      <c r="B39" s="35"/>
      <c r="C39" s="20" t="s">
        <v>19</v>
      </c>
      <c r="D39" s="27">
        <v>33744.426999999981</v>
      </c>
      <c r="E39" s="20">
        <v>32234.812000000002</v>
      </c>
      <c r="F39" s="28">
        <f t="shared" si="0"/>
        <v>95.526327947426751</v>
      </c>
      <c r="G39" s="30">
        <f t="shared" si="2"/>
        <v>32262.101000000002</v>
      </c>
      <c r="H39" s="30">
        <f>'[1]4 кв.'!H39+'[1]9 мес'!H43</f>
        <v>1771.3209999999999</v>
      </c>
      <c r="I39" s="30">
        <f>'[1]4 кв.'!I39+'[1]9 мес'!I43</f>
        <v>30490.780000000002</v>
      </c>
    </row>
    <row r="40" spans="1:13" x14ac:dyDescent="0.2">
      <c r="A40" s="12" t="s">
        <v>53</v>
      </c>
      <c r="B40" s="36" t="s">
        <v>54</v>
      </c>
      <c r="C40" s="20" t="s">
        <v>22</v>
      </c>
      <c r="D40" s="27">
        <v>0</v>
      </c>
      <c r="E40" s="20">
        <v>0.17399999999999999</v>
      </c>
      <c r="F40" s="28"/>
      <c r="G40" s="29">
        <f t="shared" si="2"/>
        <v>0.17399999999999999</v>
      </c>
      <c r="H40" s="30">
        <f>'[1]4 кв.'!H40+'[1]9 мес'!H44</f>
        <v>0.17399999999999999</v>
      </c>
      <c r="I40" s="30">
        <f>'[1]4 кв.'!I40+'[1]9 мес'!I44</f>
        <v>0</v>
      </c>
    </row>
    <row r="41" spans="1:13" x14ac:dyDescent="0.2">
      <c r="A41" s="12"/>
      <c r="B41" s="36"/>
      <c r="C41" s="20" t="s">
        <v>19</v>
      </c>
      <c r="D41" s="27">
        <v>0</v>
      </c>
      <c r="E41" s="20">
        <v>65.353999999999999</v>
      </c>
      <c r="F41" s="28"/>
      <c r="G41" s="30">
        <f t="shared" si="2"/>
        <v>65.353999999999999</v>
      </c>
      <c r="H41" s="30">
        <f>'[1]4 кв.'!H41+'[1]9 мес'!H45</f>
        <v>65.353999999999999</v>
      </c>
      <c r="I41" s="30">
        <f>'[1]4 кв.'!I41+'[1]9 мес'!I45</f>
        <v>0</v>
      </c>
    </row>
    <row r="42" spans="1:13" x14ac:dyDescent="0.2">
      <c r="A42" s="12" t="s">
        <v>55</v>
      </c>
      <c r="B42" s="36" t="s">
        <v>56</v>
      </c>
      <c r="C42" s="20" t="s">
        <v>22</v>
      </c>
      <c r="D42" s="27">
        <v>0.7380000000000001</v>
      </c>
      <c r="E42" s="20">
        <v>0.58110000000000006</v>
      </c>
      <c r="F42" s="28">
        <f t="shared" si="0"/>
        <v>78.739837398373979</v>
      </c>
      <c r="G42" s="29">
        <f t="shared" si="2"/>
        <v>0.58110000000000006</v>
      </c>
      <c r="H42" s="30">
        <f>'[1]4 кв.'!H42+'[1]9 мес'!H46</f>
        <v>0.56710000000000005</v>
      </c>
      <c r="I42" s="30">
        <f>'[1]4 кв.'!I42+'[1]9 мес'!I46</f>
        <v>1.4E-2</v>
      </c>
    </row>
    <row r="43" spans="1:13" x14ac:dyDescent="0.2">
      <c r="A43" s="12"/>
      <c r="B43" s="36"/>
      <c r="C43" s="20" t="s">
        <v>19</v>
      </c>
      <c r="D43" s="27">
        <v>357.34999999999991</v>
      </c>
      <c r="E43" s="20">
        <v>383.25499999999994</v>
      </c>
      <c r="F43" s="28">
        <f t="shared" si="0"/>
        <v>107.24919546662936</v>
      </c>
      <c r="G43" s="30">
        <f t="shared" si="2"/>
        <v>383.25499999999994</v>
      </c>
      <c r="H43" s="30">
        <f>'[1]4 кв.'!H43+'[1]9 мес'!H47</f>
        <v>357.43899999999996</v>
      </c>
      <c r="I43" s="30">
        <f>'[1]4 кв.'!I43+'[1]9 мес'!I47</f>
        <v>25.815999999999999</v>
      </c>
    </row>
    <row r="44" spans="1:13" x14ac:dyDescent="0.2">
      <c r="A44" s="12" t="s">
        <v>57</v>
      </c>
      <c r="B44" s="33" t="s">
        <v>58</v>
      </c>
      <c r="C44" s="20" t="s">
        <v>42</v>
      </c>
      <c r="D44" s="27">
        <v>330</v>
      </c>
      <c r="E44" s="20">
        <v>1021</v>
      </c>
      <c r="F44" s="28">
        <f t="shared" si="0"/>
        <v>309.39393939393938</v>
      </c>
      <c r="G44" s="29">
        <f t="shared" si="2"/>
        <v>1021</v>
      </c>
      <c r="H44" s="30">
        <f>'[1]4 кв.'!H44+'[1]9 мес'!H48</f>
        <v>809</v>
      </c>
      <c r="I44" s="30">
        <f>'[1]4 кв.'!I44+'[1]9 мес'!I48</f>
        <v>212</v>
      </c>
    </row>
    <row r="45" spans="1:13" x14ac:dyDescent="0.2">
      <c r="A45" s="12"/>
      <c r="B45" s="33"/>
      <c r="C45" s="20" t="s">
        <v>19</v>
      </c>
      <c r="D45" s="27">
        <v>219.44699999999995</v>
      </c>
      <c r="E45" s="20">
        <v>934.90000000000009</v>
      </c>
      <c r="F45" s="28">
        <f t="shared" si="0"/>
        <v>426.02541843816522</v>
      </c>
      <c r="G45" s="30">
        <f t="shared" si="2"/>
        <v>934.90000000000009</v>
      </c>
      <c r="H45" s="30">
        <f>'[1]4 кв.'!H45+'[1]9 мес'!H49</f>
        <v>788.71400000000006</v>
      </c>
      <c r="I45" s="30">
        <f>'[1]4 кв.'!I45+'[1]9 мес'!I49</f>
        <v>146.18599999999998</v>
      </c>
    </row>
    <row r="46" spans="1:13" x14ac:dyDescent="0.2">
      <c r="A46" s="12" t="s">
        <v>59</v>
      </c>
      <c r="B46" s="33" t="s">
        <v>60</v>
      </c>
      <c r="C46" s="20" t="s">
        <v>42</v>
      </c>
      <c r="D46" s="27">
        <v>0</v>
      </c>
      <c r="E46" s="20">
        <v>0</v>
      </c>
      <c r="F46" s="28"/>
      <c r="G46" s="29">
        <f t="shared" si="2"/>
        <v>0</v>
      </c>
      <c r="H46" s="30">
        <f>'[1]4 кв.'!H46+'[1]9 мес'!H50</f>
        <v>0</v>
      </c>
      <c r="I46" s="30">
        <f>'[1]4 кв.'!I46+'[1]9 мес'!I50</f>
        <v>0</v>
      </c>
    </row>
    <row r="47" spans="1:13" x14ac:dyDescent="0.2">
      <c r="A47" s="12"/>
      <c r="B47" s="33"/>
      <c r="C47" s="20" t="s">
        <v>19</v>
      </c>
      <c r="D47" s="27">
        <v>0</v>
      </c>
      <c r="E47" s="20">
        <v>0</v>
      </c>
      <c r="F47" s="28"/>
      <c r="G47" s="30">
        <f t="shared" si="2"/>
        <v>0</v>
      </c>
      <c r="H47" s="30">
        <f>'[1]4 кв.'!H47+'[1]9 мес'!H51</f>
        <v>0</v>
      </c>
      <c r="I47" s="30">
        <f>'[1]4 кв.'!I47+'[1]9 мес'!I51</f>
        <v>0</v>
      </c>
    </row>
    <row r="48" spans="1:13" x14ac:dyDescent="0.2">
      <c r="A48" s="12" t="s">
        <v>61</v>
      </c>
      <c r="B48" s="33" t="s">
        <v>62</v>
      </c>
      <c r="C48" s="20" t="s">
        <v>47</v>
      </c>
      <c r="D48" s="27">
        <v>0.52900000000000003</v>
      </c>
      <c r="E48" s="20">
        <v>0.59430000000000005</v>
      </c>
      <c r="F48" s="28">
        <f t="shared" si="0"/>
        <v>112.34404536862004</v>
      </c>
      <c r="G48" s="29">
        <f>H48+I48</f>
        <v>0.59430000000000005</v>
      </c>
      <c r="H48" s="30">
        <f>'[1]4 кв.'!H48+'[1]9 мес'!H52</f>
        <v>0</v>
      </c>
      <c r="I48" s="30">
        <f>'[1]4 кв.'!I48+'[1]9 мес'!I52</f>
        <v>0.59430000000000005</v>
      </c>
    </row>
    <row r="49" spans="1:9" x14ac:dyDescent="0.2">
      <c r="A49" s="12"/>
      <c r="B49" s="33"/>
      <c r="C49" s="20" t="s">
        <v>19</v>
      </c>
      <c r="D49" s="27">
        <v>582.26200000000017</v>
      </c>
      <c r="E49" s="20">
        <v>921.70299999999997</v>
      </c>
      <c r="F49" s="28">
        <f t="shared" si="0"/>
        <v>158.29695223112614</v>
      </c>
      <c r="G49" s="29">
        <f>H49+I49</f>
        <v>921.70299999999997</v>
      </c>
      <c r="H49" s="30">
        <f>'[1]4 кв.'!H49+'[1]9 мес'!H53</f>
        <v>0</v>
      </c>
      <c r="I49" s="30">
        <f>'[1]4 кв.'!I49+'[1]9 мес'!I53</f>
        <v>921.70299999999997</v>
      </c>
    </row>
    <row r="50" spans="1:9" x14ac:dyDescent="0.2">
      <c r="A50" s="12" t="s">
        <v>63</v>
      </c>
      <c r="B50" s="36" t="s">
        <v>64</v>
      </c>
      <c r="C50" s="20" t="s">
        <v>42</v>
      </c>
      <c r="D50" s="27">
        <v>1539</v>
      </c>
      <c r="E50" s="20">
        <v>931</v>
      </c>
      <c r="F50" s="28">
        <f t="shared" si="0"/>
        <v>60.493827160493829</v>
      </c>
      <c r="G50" s="29">
        <f t="shared" ref="G50:G55" si="3">H50+I50</f>
        <v>931</v>
      </c>
      <c r="H50" s="30">
        <f>'[1]4 кв.'!H50+'[1]9 мес'!H54</f>
        <v>924</v>
      </c>
      <c r="I50" s="30">
        <f>'[1]4 кв.'!I50+'[1]9 мес'!I54</f>
        <v>7</v>
      </c>
    </row>
    <row r="51" spans="1:9" x14ac:dyDescent="0.2">
      <c r="A51" s="12"/>
      <c r="B51" s="36"/>
      <c r="C51" s="20" t="s">
        <v>19</v>
      </c>
      <c r="D51" s="27">
        <v>888.21699999999998</v>
      </c>
      <c r="E51" s="20">
        <v>962.55800000000022</v>
      </c>
      <c r="F51" s="28">
        <f t="shared" si="0"/>
        <v>108.36968893862651</v>
      </c>
      <c r="G51" s="30">
        <f t="shared" si="3"/>
        <v>962.55800000000022</v>
      </c>
      <c r="H51" s="30">
        <f>'[1]4 кв.'!H51+'[1]9 мес'!H55</f>
        <v>603.57500000000016</v>
      </c>
      <c r="I51" s="30">
        <f>'[1]4 кв.'!I51+'[1]9 мес'!I55</f>
        <v>358.983</v>
      </c>
    </row>
    <row r="52" spans="1:9" x14ac:dyDescent="0.2">
      <c r="A52" s="12" t="s">
        <v>65</v>
      </c>
      <c r="B52" s="36" t="s">
        <v>66</v>
      </c>
      <c r="C52" s="20" t="s">
        <v>42</v>
      </c>
      <c r="D52" s="27">
        <v>19</v>
      </c>
      <c r="E52" s="20">
        <v>29</v>
      </c>
      <c r="F52" s="28">
        <f t="shared" si="0"/>
        <v>152.63157894736841</v>
      </c>
      <c r="G52" s="29">
        <f t="shared" si="3"/>
        <v>29</v>
      </c>
      <c r="H52" s="30">
        <f>'[1]4 кв.'!H52+'[1]9 мес'!H56</f>
        <v>29</v>
      </c>
      <c r="I52" s="30">
        <f>'[1]4 кв.'!I52+'[1]9 мес'!I56</f>
        <v>0</v>
      </c>
    </row>
    <row r="53" spans="1:9" x14ac:dyDescent="0.2">
      <c r="A53" s="12"/>
      <c r="B53" s="36"/>
      <c r="C53" s="20" t="s">
        <v>19</v>
      </c>
      <c r="D53" s="27">
        <v>461.30800000000011</v>
      </c>
      <c r="E53" s="20">
        <v>737.00200000000007</v>
      </c>
      <c r="F53" s="28">
        <f t="shared" si="0"/>
        <v>159.76354192860299</v>
      </c>
      <c r="G53" s="30">
        <f t="shared" si="3"/>
        <v>737.00200000000007</v>
      </c>
      <c r="H53" s="30">
        <f>'[1]4 кв.'!H53+'[1]9 мес'!H57</f>
        <v>737.00200000000007</v>
      </c>
      <c r="I53" s="30">
        <f>'[1]4 кв.'!I53+'[1]9 мес'!I57</f>
        <v>0</v>
      </c>
    </row>
    <row r="54" spans="1:9" x14ac:dyDescent="0.2">
      <c r="A54" s="12" t="s">
        <v>67</v>
      </c>
      <c r="B54" s="36" t="s">
        <v>68</v>
      </c>
      <c r="C54" s="20" t="s">
        <v>42</v>
      </c>
      <c r="D54" s="27">
        <v>993</v>
      </c>
      <c r="E54" s="20">
        <v>1144</v>
      </c>
      <c r="F54" s="28">
        <f t="shared" si="0"/>
        <v>115.20644511581068</v>
      </c>
      <c r="G54" s="29">
        <f t="shared" si="3"/>
        <v>1144</v>
      </c>
      <c r="H54" s="30">
        <f>'[1]4 кв.'!H54+'[1]9 мес'!H58</f>
        <v>674</v>
      </c>
      <c r="I54" s="30">
        <f>'[1]4 кв.'!I54+'[1]9 мес'!I58</f>
        <v>470</v>
      </c>
    </row>
    <row r="55" spans="1:9" x14ac:dyDescent="0.2">
      <c r="A55" s="12"/>
      <c r="B55" s="36"/>
      <c r="C55" s="20" t="s">
        <v>19</v>
      </c>
      <c r="D55" s="27">
        <v>2240.0880000000002</v>
      </c>
      <c r="E55" s="20">
        <v>9800.6730000000007</v>
      </c>
      <c r="F55" s="28">
        <f t="shared" si="0"/>
        <v>437.51285663777492</v>
      </c>
      <c r="G55" s="30">
        <f t="shared" si="3"/>
        <v>9800.6730000000007</v>
      </c>
      <c r="H55" s="30">
        <f>'[1]4 кв.'!H55+'[1]9 мес'!H59</f>
        <v>550.36900000000003</v>
      </c>
      <c r="I55" s="30">
        <f>'[1]4 кв.'!I55+'[1]9 мес'!I59</f>
        <v>9250.3040000000001</v>
      </c>
    </row>
    <row r="56" spans="1:9" x14ac:dyDescent="0.2">
      <c r="A56" s="12" t="s">
        <v>69</v>
      </c>
      <c r="B56" s="36" t="s">
        <v>70</v>
      </c>
      <c r="C56" s="20" t="s">
        <v>22</v>
      </c>
      <c r="D56" s="27">
        <v>0.97320000000000007</v>
      </c>
      <c r="E56" s="20">
        <v>0.60849999999999993</v>
      </c>
      <c r="F56" s="28">
        <f t="shared" si="0"/>
        <v>62.525688450472657</v>
      </c>
      <c r="G56" s="29">
        <f>H56+I56</f>
        <v>0.60849999999999993</v>
      </c>
      <c r="H56" s="30">
        <f>'[1]4 кв.'!H56+'[1]9 мес'!H60</f>
        <v>0.17150000000000001</v>
      </c>
      <c r="I56" s="30">
        <f>'[1]4 кв.'!I56+'[1]9 мес'!I60</f>
        <v>0.43699999999999994</v>
      </c>
    </row>
    <row r="57" spans="1:9" x14ac:dyDescent="0.2">
      <c r="A57" s="12"/>
      <c r="B57" s="36"/>
      <c r="C57" s="20" t="s">
        <v>19</v>
      </c>
      <c r="D57" s="27">
        <v>2138.5929999999998</v>
      </c>
      <c r="E57" s="20">
        <v>1755.895</v>
      </c>
      <c r="F57" s="28">
        <f t="shared" si="0"/>
        <v>82.105150442370288</v>
      </c>
      <c r="G57" s="29">
        <f>H57+I57</f>
        <v>1755.895</v>
      </c>
      <c r="H57" s="30">
        <f>'[1]4 кв.'!H57+'[1]9 мес'!H61</f>
        <v>212.73599999999999</v>
      </c>
      <c r="I57" s="30">
        <f>'[1]4 кв.'!I57+'[1]9 мес'!I61</f>
        <v>1543.1590000000001</v>
      </c>
    </row>
    <row r="58" spans="1:9" x14ac:dyDescent="0.2">
      <c r="A58" s="12" t="s">
        <v>71</v>
      </c>
      <c r="B58" s="36" t="s">
        <v>72</v>
      </c>
      <c r="C58" s="20" t="s">
        <v>42</v>
      </c>
      <c r="D58" s="27"/>
      <c r="E58" s="20">
        <v>1</v>
      </c>
      <c r="F58" s="28"/>
      <c r="G58" s="29">
        <f>H58+I58</f>
        <v>1</v>
      </c>
      <c r="H58" s="30">
        <f>'[1]4 кв.'!H58+'[1]9 мес'!H62</f>
        <v>1</v>
      </c>
      <c r="I58" s="30">
        <f>'[1]4 кв.'!I58+'[1]9 мес'!I62</f>
        <v>0</v>
      </c>
    </row>
    <row r="59" spans="1:9" x14ac:dyDescent="0.2">
      <c r="A59" s="12"/>
      <c r="B59" s="36"/>
      <c r="C59" s="20" t="s">
        <v>19</v>
      </c>
      <c r="D59" s="27"/>
      <c r="E59" s="20">
        <v>8.2469999999999999</v>
      </c>
      <c r="F59" s="28"/>
      <c r="G59" s="29">
        <f>H59+I59</f>
        <v>8.2469999999999999</v>
      </c>
      <c r="H59" s="30">
        <f>'[1]4 кв.'!H59+'[1]9 мес'!H63</f>
        <v>8.2469999999999999</v>
      </c>
      <c r="I59" s="30">
        <f>'[1]4 кв.'!I59+'[1]9 мес'!I63</f>
        <v>0</v>
      </c>
    </row>
    <row r="60" spans="1:9" x14ac:dyDescent="0.2">
      <c r="A60" s="12" t="s">
        <v>73</v>
      </c>
      <c r="B60" s="33" t="s">
        <v>74</v>
      </c>
      <c r="C60" s="20" t="s">
        <v>42</v>
      </c>
      <c r="D60" s="27"/>
      <c r="E60" s="20"/>
      <c r="F60" s="28"/>
      <c r="G60" s="29"/>
      <c r="H60" s="30"/>
      <c r="I60" s="30"/>
    </row>
    <row r="61" spans="1:9" x14ac:dyDescent="0.2">
      <c r="A61" s="12"/>
      <c r="B61" s="33"/>
      <c r="C61" s="20" t="s">
        <v>19</v>
      </c>
      <c r="D61" s="27"/>
      <c r="E61" s="20"/>
      <c r="F61" s="28"/>
      <c r="G61" s="29"/>
      <c r="H61" s="30"/>
      <c r="I61" s="30"/>
    </row>
    <row r="62" spans="1:9" x14ac:dyDescent="0.2">
      <c r="A62" s="12" t="s">
        <v>75</v>
      </c>
      <c r="B62" s="36" t="s">
        <v>76</v>
      </c>
      <c r="C62" s="20" t="s">
        <v>77</v>
      </c>
      <c r="D62" s="27"/>
      <c r="E62" s="20"/>
      <c r="F62" s="28"/>
      <c r="G62" s="29"/>
      <c r="H62" s="30"/>
      <c r="I62" s="30"/>
    </row>
    <row r="63" spans="1:9" ht="11.25" customHeight="1" x14ac:dyDescent="0.2">
      <c r="A63" s="12"/>
      <c r="B63" s="36"/>
      <c r="C63" s="20" t="s">
        <v>19</v>
      </c>
      <c r="D63" s="27"/>
      <c r="E63" s="20"/>
      <c r="F63" s="28"/>
      <c r="G63" s="29"/>
      <c r="H63" s="30"/>
      <c r="I63" s="30"/>
    </row>
    <row r="64" spans="1:9" x14ac:dyDescent="0.2">
      <c r="A64" s="12" t="s">
        <v>78</v>
      </c>
      <c r="B64" s="36" t="s">
        <v>79</v>
      </c>
      <c r="C64" s="20" t="s">
        <v>42</v>
      </c>
      <c r="D64" s="27"/>
      <c r="E64" s="20"/>
      <c r="F64" s="28"/>
      <c r="G64" s="29"/>
      <c r="H64" s="30"/>
      <c r="I64" s="30"/>
    </row>
    <row r="65" spans="1:9" x14ac:dyDescent="0.2">
      <c r="A65" s="12"/>
      <c r="B65" s="36"/>
      <c r="C65" s="20" t="s">
        <v>19</v>
      </c>
      <c r="D65" s="27"/>
      <c r="E65" s="20"/>
      <c r="F65" s="28"/>
      <c r="G65" s="29"/>
      <c r="H65" s="30"/>
      <c r="I65" s="30"/>
    </row>
    <row r="66" spans="1:9" x14ac:dyDescent="0.2">
      <c r="A66" s="12" t="s">
        <v>80</v>
      </c>
      <c r="B66" s="36" t="s">
        <v>81</v>
      </c>
      <c r="C66" s="20" t="s">
        <v>42</v>
      </c>
      <c r="D66" s="27"/>
      <c r="E66" s="20"/>
      <c r="F66" s="28"/>
      <c r="G66" s="29"/>
      <c r="H66" s="30"/>
      <c r="I66" s="30"/>
    </row>
    <row r="67" spans="1:9" x14ac:dyDescent="0.2">
      <c r="A67" s="12"/>
      <c r="B67" s="36"/>
      <c r="C67" s="20" t="s">
        <v>19</v>
      </c>
      <c r="D67" s="27"/>
      <c r="E67" s="20"/>
      <c r="F67" s="28"/>
      <c r="G67" s="29"/>
      <c r="H67" s="30"/>
      <c r="I67" s="30"/>
    </row>
    <row r="68" spans="1:9" x14ac:dyDescent="0.2">
      <c r="A68" s="12" t="s">
        <v>82</v>
      </c>
      <c r="B68" s="36" t="s">
        <v>83</v>
      </c>
      <c r="C68" s="20" t="s">
        <v>84</v>
      </c>
      <c r="D68" s="27"/>
      <c r="E68" s="20"/>
      <c r="F68" s="28"/>
      <c r="G68" s="29"/>
      <c r="H68" s="30"/>
      <c r="I68" s="30"/>
    </row>
    <row r="69" spans="1:9" x14ac:dyDescent="0.2">
      <c r="A69" s="12"/>
      <c r="B69" s="36"/>
      <c r="C69" s="20" t="s">
        <v>19</v>
      </c>
      <c r="D69" s="27"/>
      <c r="E69" s="20"/>
      <c r="F69" s="28"/>
      <c r="G69" s="29"/>
      <c r="H69" s="30"/>
      <c r="I69" s="30"/>
    </row>
    <row r="70" spans="1:9" x14ac:dyDescent="0.2">
      <c r="A70" s="12" t="s">
        <v>85</v>
      </c>
      <c r="B70" s="36" t="s">
        <v>86</v>
      </c>
      <c r="C70" s="20" t="s">
        <v>77</v>
      </c>
      <c r="D70" s="27">
        <v>0.38200000000000001</v>
      </c>
      <c r="E70" s="20">
        <v>1.3438999999999999</v>
      </c>
      <c r="F70" s="28">
        <f t="shared" si="0"/>
        <v>351.80628272251306</v>
      </c>
      <c r="G70" s="29">
        <f>H70+I70</f>
        <v>1.3438999999999999</v>
      </c>
      <c r="H70" s="30">
        <f>'[1]4 кв.'!H70+'[1]9 мес'!H74</f>
        <v>1.4999999999999999E-2</v>
      </c>
      <c r="I70" s="30">
        <f>'[1]4 кв.'!I70+'[1]9 мес'!I74</f>
        <v>1.3289</v>
      </c>
    </row>
    <row r="71" spans="1:9" x14ac:dyDescent="0.2">
      <c r="A71" s="12"/>
      <c r="B71" s="36"/>
      <c r="C71" s="20" t="s">
        <v>19</v>
      </c>
      <c r="D71" s="27">
        <v>513.774</v>
      </c>
      <c r="E71" s="20">
        <v>2376.1190000000001</v>
      </c>
      <c r="F71" s="28">
        <f t="shared" si="0"/>
        <v>462.48330978212215</v>
      </c>
      <c r="G71" s="29">
        <f>H71+I71</f>
        <v>2376.1190000000001</v>
      </c>
      <c r="H71" s="30">
        <f>'[1]4 кв.'!H71+'[1]9 мес'!H75</f>
        <v>2.3199999999999998</v>
      </c>
      <c r="I71" s="30">
        <f>'[1]4 кв.'!I71+'[1]9 мес'!I75</f>
        <v>2373.799</v>
      </c>
    </row>
    <row r="72" spans="1:9" s="26" customFormat="1" x14ac:dyDescent="0.2">
      <c r="A72" s="39" t="s">
        <v>87</v>
      </c>
      <c r="B72" s="22" t="s">
        <v>88</v>
      </c>
      <c r="C72" s="21" t="s">
        <v>19</v>
      </c>
      <c r="D72" s="27">
        <v>7365.0119999999997</v>
      </c>
      <c r="E72" s="20">
        <v>8618.6117999999988</v>
      </c>
      <c r="F72" s="28">
        <f t="shared" si="0"/>
        <v>117.0210150370427</v>
      </c>
      <c r="G72" s="30">
        <f>H72+I72</f>
        <v>8591.3227999999999</v>
      </c>
      <c r="H72" s="30">
        <f>'[1]4 кв.'!H72+'[1]9 мес'!H76</f>
        <v>6896.2947999999997</v>
      </c>
      <c r="I72" s="30">
        <f>'[1]4 кв.'!I72+'[1]9 мес'!I76</f>
        <v>1695.0280000000002</v>
      </c>
    </row>
    <row r="73" spans="1:9" x14ac:dyDescent="0.2">
      <c r="A73" s="12" t="s">
        <v>89</v>
      </c>
      <c r="B73" s="37" t="s">
        <v>90</v>
      </c>
      <c r="C73" s="20" t="s">
        <v>47</v>
      </c>
      <c r="D73" s="27">
        <v>4.8559999999999901</v>
      </c>
      <c r="E73" s="20">
        <v>5.6290000000000013</v>
      </c>
      <c r="F73" s="28">
        <f t="shared" si="0"/>
        <v>115.91845140032974</v>
      </c>
      <c r="G73" s="29">
        <f t="shared" ref="G73:G93" si="4">H73+I73</f>
        <v>5.6030000000000015</v>
      </c>
      <c r="H73" s="30">
        <f>'[1]4 кв.'!H73+'[1]9 мес'!H77</f>
        <v>4.9250000000000016</v>
      </c>
      <c r="I73" s="30">
        <f>'[1]4 кв.'!I73+'[1]9 мес'!I77</f>
        <v>0.67799999999999994</v>
      </c>
    </row>
    <row r="74" spans="1:9" x14ac:dyDescent="0.2">
      <c r="A74" s="12"/>
      <c r="B74" s="37"/>
      <c r="C74" s="20" t="s">
        <v>19</v>
      </c>
      <c r="D74" s="27">
        <v>5703.5919999999996</v>
      </c>
      <c r="E74" s="20">
        <v>7082.0237999999999</v>
      </c>
      <c r="F74" s="28">
        <f t="shared" si="0"/>
        <v>124.16778409114818</v>
      </c>
      <c r="G74" s="29">
        <f t="shared" si="4"/>
        <v>7056.5047999999997</v>
      </c>
      <c r="H74" s="30">
        <f>'[1]4 кв.'!H74+'[1]9 мес'!H78</f>
        <v>5361.4767999999995</v>
      </c>
      <c r="I74" s="30">
        <f>'[1]4 кв.'!I74+'[1]9 мес'!I78</f>
        <v>1695.0280000000002</v>
      </c>
    </row>
    <row r="75" spans="1:9" x14ac:dyDescent="0.2">
      <c r="A75" s="12" t="s">
        <v>91</v>
      </c>
      <c r="B75" s="33" t="s">
        <v>92</v>
      </c>
      <c r="C75" s="20" t="s">
        <v>93</v>
      </c>
      <c r="D75" s="27">
        <v>0.38800000000000023</v>
      </c>
      <c r="E75" s="20">
        <v>0.45500000000000002</v>
      </c>
      <c r="F75" s="28">
        <f t="shared" si="0"/>
        <v>117.26804123711334</v>
      </c>
      <c r="G75" s="29">
        <f t="shared" si="4"/>
        <v>0.45100000000000001</v>
      </c>
      <c r="H75" s="30">
        <f>'[1]4 кв.'!H75+'[1]9 мес'!H79</f>
        <v>0.45100000000000001</v>
      </c>
      <c r="I75" s="30">
        <f>'[1]4 кв.'!I75+'[1]9 мес'!I79</f>
        <v>0</v>
      </c>
    </row>
    <row r="76" spans="1:9" x14ac:dyDescent="0.2">
      <c r="A76" s="12"/>
      <c r="B76" s="33"/>
      <c r="C76" s="20" t="s">
        <v>19</v>
      </c>
      <c r="D76" s="27">
        <v>418.57200000000006</v>
      </c>
      <c r="E76" s="20">
        <v>495.709</v>
      </c>
      <c r="F76" s="28">
        <f t="shared" si="0"/>
        <v>118.4286096537752</v>
      </c>
      <c r="G76" s="30">
        <f t="shared" si="4"/>
        <v>491.05700000000002</v>
      </c>
      <c r="H76" s="30">
        <f>'[1]4 кв.'!H76+'[1]9 мес'!H80</f>
        <v>491.05700000000002</v>
      </c>
      <c r="I76" s="30">
        <f>'[1]4 кв.'!I76+'[1]9 мес'!I80</f>
        <v>0</v>
      </c>
    </row>
    <row r="77" spans="1:9" x14ac:dyDescent="0.2">
      <c r="A77" s="12" t="s">
        <v>94</v>
      </c>
      <c r="B77" s="33" t="s">
        <v>95</v>
      </c>
      <c r="C77" s="20" t="s">
        <v>47</v>
      </c>
      <c r="D77" s="27">
        <v>2.2400000000000002</v>
      </c>
      <c r="E77" s="20">
        <v>3.1629000000000009</v>
      </c>
      <c r="F77" s="28">
        <f t="shared" si="0"/>
        <v>141.20089285714289</v>
      </c>
      <c r="G77" s="29">
        <f t="shared" si="4"/>
        <v>3.1479000000000008</v>
      </c>
      <c r="H77" s="30">
        <f>'[1]4 кв.'!H77+'[1]9 мес'!H81</f>
        <v>2.4699000000000009</v>
      </c>
      <c r="I77" s="30">
        <f>'[1]4 кв.'!I77+'[1]9 мес'!I81</f>
        <v>0.67799999999999994</v>
      </c>
    </row>
    <row r="78" spans="1:9" x14ac:dyDescent="0.2">
      <c r="A78" s="12"/>
      <c r="B78" s="33"/>
      <c r="C78" s="20" t="s">
        <v>19</v>
      </c>
      <c r="D78" s="27">
        <v>2771.57</v>
      </c>
      <c r="E78" s="20">
        <v>4444.7668000000003</v>
      </c>
      <c r="F78" s="28">
        <f t="shared" ref="F78:F98" si="5">E78*100/D78</f>
        <v>160.3699996752743</v>
      </c>
      <c r="G78" s="30">
        <f t="shared" si="4"/>
        <v>4431.1368000000002</v>
      </c>
      <c r="H78" s="30">
        <f>'[1]4 кв.'!H78+'[1]9 мес'!H82</f>
        <v>2736.1088</v>
      </c>
      <c r="I78" s="30">
        <f>'[1]4 кв.'!I78+'[1]9 мес'!I82</f>
        <v>1695.0280000000002</v>
      </c>
    </row>
    <row r="79" spans="1:9" x14ac:dyDescent="0.2">
      <c r="A79" s="12" t="s">
        <v>96</v>
      </c>
      <c r="B79" s="33" t="s">
        <v>97</v>
      </c>
      <c r="C79" s="20" t="s">
        <v>47</v>
      </c>
      <c r="D79" s="27">
        <v>1.28</v>
      </c>
      <c r="E79" s="20">
        <v>0.9406000000000001</v>
      </c>
      <c r="F79" s="28">
        <f t="shared" si="5"/>
        <v>73.484375000000014</v>
      </c>
      <c r="G79" s="29">
        <f t="shared" si="4"/>
        <v>0.93359999999999999</v>
      </c>
      <c r="H79" s="30">
        <f>'[1]4 кв.'!H79+'[1]9 мес'!H83</f>
        <v>0.93359999999999999</v>
      </c>
      <c r="I79" s="30">
        <f>'[1]4 кв.'!I79+'[1]9 мес'!I83</f>
        <v>0</v>
      </c>
    </row>
    <row r="80" spans="1:9" x14ac:dyDescent="0.2">
      <c r="A80" s="12"/>
      <c r="B80" s="33"/>
      <c r="C80" s="20" t="s">
        <v>19</v>
      </c>
      <c r="D80" s="27">
        <v>955.5</v>
      </c>
      <c r="E80" s="20">
        <v>842.64199999999994</v>
      </c>
      <c r="F80" s="28">
        <f t="shared" si="5"/>
        <v>88.188592360020934</v>
      </c>
      <c r="G80" s="30">
        <f t="shared" si="4"/>
        <v>835.40499999999997</v>
      </c>
      <c r="H80" s="30">
        <f>'[1]4 кв.'!H80+'[1]9 мес'!H84</f>
        <v>835.40499999999997</v>
      </c>
      <c r="I80" s="30">
        <f>'[1]4 кв.'!I80+'[1]9 мес'!I84</f>
        <v>0</v>
      </c>
    </row>
    <row r="81" spans="1:9" x14ac:dyDescent="0.2">
      <c r="A81" s="12" t="s">
        <v>98</v>
      </c>
      <c r="B81" s="33" t="s">
        <v>99</v>
      </c>
      <c r="C81" s="20" t="s">
        <v>47</v>
      </c>
      <c r="D81" s="27">
        <v>0.93200000000000072</v>
      </c>
      <c r="E81" s="20">
        <v>0.96050000000000013</v>
      </c>
      <c r="F81" s="28">
        <f t="shared" si="5"/>
        <v>103.05793991416303</v>
      </c>
      <c r="G81" s="29">
        <f t="shared" si="4"/>
        <v>0.96050000000000013</v>
      </c>
      <c r="H81" s="30">
        <f>'[1]4 кв.'!H81+'[1]9 мес'!H85</f>
        <v>0.96050000000000013</v>
      </c>
      <c r="I81" s="30">
        <f>'[1]4 кв.'!I81+'[1]9 мес'!I85</f>
        <v>0</v>
      </c>
    </row>
    <row r="82" spans="1:9" x14ac:dyDescent="0.2">
      <c r="A82" s="12"/>
      <c r="B82" s="33"/>
      <c r="C82" s="20" t="s">
        <v>19</v>
      </c>
      <c r="D82" s="27">
        <v>1557.95</v>
      </c>
      <c r="E82" s="20">
        <v>1298.9059999999999</v>
      </c>
      <c r="F82" s="28">
        <f t="shared" si="5"/>
        <v>83.372765493115949</v>
      </c>
      <c r="G82" s="30">
        <f t="shared" si="4"/>
        <v>1298.9059999999999</v>
      </c>
      <c r="H82" s="30">
        <f>'[1]4 кв.'!H82+'[1]9 мес'!H86</f>
        <v>1298.9059999999999</v>
      </c>
      <c r="I82" s="30">
        <f>'[1]4 кв.'!I82+'[1]9 мес'!I86</f>
        <v>0</v>
      </c>
    </row>
    <row r="83" spans="1:9" x14ac:dyDescent="0.2">
      <c r="A83" s="12" t="s">
        <v>100</v>
      </c>
      <c r="B83" s="37" t="s">
        <v>101</v>
      </c>
      <c r="C83" s="20" t="s">
        <v>42</v>
      </c>
      <c r="D83" s="27">
        <v>88</v>
      </c>
      <c r="E83" s="20">
        <v>52</v>
      </c>
      <c r="F83" s="28">
        <f t="shared" si="5"/>
        <v>59.090909090909093</v>
      </c>
      <c r="G83" s="29">
        <f t="shared" si="4"/>
        <v>52</v>
      </c>
      <c r="H83" s="30">
        <f>'[1]4 кв.'!H83+'[1]9 мес'!H87</f>
        <v>52</v>
      </c>
      <c r="I83" s="30">
        <f>'[1]4 кв.'!I83+'[1]9 мес'!I87</f>
        <v>0</v>
      </c>
    </row>
    <row r="84" spans="1:9" x14ac:dyDescent="0.2">
      <c r="A84" s="12"/>
      <c r="B84" s="37"/>
      <c r="C84" s="20" t="s">
        <v>19</v>
      </c>
      <c r="D84" s="27">
        <v>480.66</v>
      </c>
      <c r="E84" s="20">
        <v>227.738</v>
      </c>
      <c r="F84" s="28">
        <f t="shared" si="5"/>
        <v>47.380268797070691</v>
      </c>
      <c r="G84" s="30">
        <f t="shared" si="4"/>
        <v>227.738</v>
      </c>
      <c r="H84" s="30">
        <f>'[1]4 кв.'!H84+'[1]9 мес'!H88</f>
        <v>227.738</v>
      </c>
      <c r="I84" s="30">
        <f>'[1]4 кв.'!I84+'[1]9 мес'!I88</f>
        <v>0</v>
      </c>
    </row>
    <row r="85" spans="1:9" x14ac:dyDescent="0.2">
      <c r="A85" s="12" t="s">
        <v>102</v>
      </c>
      <c r="B85" s="35" t="s">
        <v>103</v>
      </c>
      <c r="C85" s="20" t="s">
        <v>42</v>
      </c>
      <c r="D85" s="27">
        <v>1350</v>
      </c>
      <c r="E85" s="20">
        <v>1762.011</v>
      </c>
      <c r="F85" s="28">
        <f t="shared" si="5"/>
        <v>130.51933333333335</v>
      </c>
      <c r="G85" s="29">
        <f t="shared" si="4"/>
        <v>1756.011</v>
      </c>
      <c r="H85" s="30">
        <f>'[1]4 кв.'!H85+'[1]9 мес'!H89</f>
        <v>1756.011</v>
      </c>
      <c r="I85" s="30">
        <f>'[1]4 кв.'!I85+'[1]9 мес'!I89</f>
        <v>0</v>
      </c>
    </row>
    <row r="86" spans="1:9" x14ac:dyDescent="0.2">
      <c r="A86" s="12"/>
      <c r="B86" s="35"/>
      <c r="C86" s="20" t="s">
        <v>19</v>
      </c>
      <c r="D86" s="27">
        <v>1180.76</v>
      </c>
      <c r="E86" s="20">
        <v>1308.8499999999999</v>
      </c>
      <c r="F86" s="28">
        <f t="shared" si="5"/>
        <v>110.84809783529251</v>
      </c>
      <c r="G86" s="30">
        <f t="shared" si="4"/>
        <v>1307.08</v>
      </c>
      <c r="H86" s="30">
        <f>'[1]4 кв.'!H86+'[1]9 мес'!H90</f>
        <v>1307.08</v>
      </c>
      <c r="I86" s="30">
        <f>'[1]4 кв.'!I86+'[1]9 мес'!I90</f>
        <v>0</v>
      </c>
    </row>
    <row r="87" spans="1:9" s="26" customFormat="1" x14ac:dyDescent="0.2">
      <c r="A87" s="21" t="s">
        <v>104</v>
      </c>
      <c r="B87" s="22" t="s">
        <v>105</v>
      </c>
      <c r="C87" s="21" t="s">
        <v>19</v>
      </c>
      <c r="D87" s="27">
        <v>8958.3425000000152</v>
      </c>
      <c r="E87" s="20">
        <v>7219.5280000000002</v>
      </c>
      <c r="F87" s="28">
        <f t="shared" si="5"/>
        <v>80.589997535816337</v>
      </c>
      <c r="G87" s="30">
        <f t="shared" si="4"/>
        <v>7219.5280000000002</v>
      </c>
      <c r="H87" s="30">
        <f>'[1]4 кв.'!H87+'[1]9 мес'!H91</f>
        <v>7219.5280000000002</v>
      </c>
      <c r="I87" s="30">
        <f>'[1]4 кв.'!I87+'[1]9 мес'!I91</f>
        <v>0</v>
      </c>
    </row>
    <row r="88" spans="1:9" x14ac:dyDescent="0.2">
      <c r="A88" s="13">
        <v>25</v>
      </c>
      <c r="B88" s="37" t="s">
        <v>106</v>
      </c>
      <c r="C88" s="20" t="s">
        <v>47</v>
      </c>
      <c r="D88" s="27">
        <v>0</v>
      </c>
      <c r="E88" s="20">
        <v>2.5340000000000003</v>
      </c>
      <c r="F88" s="28"/>
      <c r="G88" s="29">
        <f t="shared" si="4"/>
        <v>2.5340000000000003</v>
      </c>
      <c r="H88" s="30">
        <f>'[1]4 кв.'!H88+'[1]9 мес'!H92</f>
        <v>2.5340000000000003</v>
      </c>
      <c r="I88" s="30">
        <f>'[1]4 кв.'!I88+'[1]9 мес'!I92</f>
        <v>0</v>
      </c>
    </row>
    <row r="89" spans="1:9" x14ac:dyDescent="0.2">
      <c r="A89" s="13"/>
      <c r="B89" s="37"/>
      <c r="C89" s="20" t="s">
        <v>19</v>
      </c>
      <c r="D89" s="27">
        <v>0</v>
      </c>
      <c r="E89" s="20">
        <v>388.61099999999999</v>
      </c>
      <c r="F89" s="28"/>
      <c r="G89" s="30">
        <f t="shared" si="4"/>
        <v>388.61099999999999</v>
      </c>
      <c r="H89" s="30">
        <f>'[1]4 кв.'!H89+'[1]9 мес'!H93</f>
        <v>388.61099999999999</v>
      </c>
      <c r="I89" s="30">
        <f>'[1]4 кв.'!I89+'[1]9 мес'!I93</f>
        <v>0</v>
      </c>
    </row>
    <row r="90" spans="1:9" x14ac:dyDescent="0.2">
      <c r="A90" s="13">
        <v>26</v>
      </c>
      <c r="B90" s="40" t="s">
        <v>107</v>
      </c>
      <c r="C90" s="41" t="s">
        <v>42</v>
      </c>
      <c r="D90" s="27">
        <v>1962</v>
      </c>
      <c r="E90" s="41">
        <v>7022</v>
      </c>
      <c r="F90" s="28">
        <f t="shared" si="5"/>
        <v>357.90010193679916</v>
      </c>
      <c r="G90" s="29">
        <f t="shared" si="4"/>
        <v>7022</v>
      </c>
      <c r="H90" s="30">
        <f>'[1]4 кв.'!H90+'[1]9 мес'!H94</f>
        <v>7022</v>
      </c>
      <c r="I90" s="30">
        <f>'[1]4 кв.'!I90+'[1]9 мес'!I94</f>
        <v>0</v>
      </c>
    </row>
    <row r="91" spans="1:9" x14ac:dyDescent="0.2">
      <c r="A91" s="13"/>
      <c r="B91" s="40"/>
      <c r="C91" s="20" t="s">
        <v>19</v>
      </c>
      <c r="D91" s="27">
        <v>2692.1145000000001</v>
      </c>
      <c r="E91" s="20">
        <v>5687.5970000000007</v>
      </c>
      <c r="F91" s="28">
        <f t="shared" si="5"/>
        <v>211.26876289994354</v>
      </c>
      <c r="G91" s="30">
        <f t="shared" si="4"/>
        <v>5687.5970000000007</v>
      </c>
      <c r="H91" s="30">
        <f>'[1]4 кв.'!H91+'[1]9 мес'!H95</f>
        <v>5687.5970000000007</v>
      </c>
      <c r="I91" s="30">
        <f>'[1]4 кв.'!I91+'[1]9 мес'!I95</f>
        <v>0</v>
      </c>
    </row>
    <row r="92" spans="1:9" x14ac:dyDescent="0.2">
      <c r="A92" s="12" t="s">
        <v>108</v>
      </c>
      <c r="B92" s="37" t="s">
        <v>109</v>
      </c>
      <c r="C92" s="20" t="s">
        <v>42</v>
      </c>
      <c r="D92" s="27">
        <v>174</v>
      </c>
      <c r="E92" s="20">
        <v>366</v>
      </c>
      <c r="F92" s="28">
        <f t="shared" si="5"/>
        <v>210.34482758620689</v>
      </c>
      <c r="G92" s="29">
        <f t="shared" si="4"/>
        <v>366</v>
      </c>
      <c r="H92" s="30">
        <f>'[1]4 кв.'!H92+'[1]9 мес'!H96</f>
        <v>366</v>
      </c>
      <c r="I92" s="30">
        <f>'[1]4 кв.'!I92+'[1]9 мес'!I96</f>
        <v>0</v>
      </c>
    </row>
    <row r="93" spans="1:9" x14ac:dyDescent="0.2">
      <c r="A93" s="12"/>
      <c r="B93" s="37"/>
      <c r="C93" s="20" t="s">
        <v>19</v>
      </c>
      <c r="D93" s="27">
        <v>6266.2310000000125</v>
      </c>
      <c r="E93" s="20">
        <v>1143.3200000000002</v>
      </c>
      <c r="F93" s="28">
        <f t="shared" si="5"/>
        <v>18.245736552003873</v>
      </c>
      <c r="G93" s="30">
        <f t="shared" si="4"/>
        <v>1143.3200000000002</v>
      </c>
      <c r="H93" s="30">
        <f>'[1]4 кв.'!H93+'[1]9 мес'!H97</f>
        <v>1143.3200000000002</v>
      </c>
      <c r="I93" s="30">
        <f>'[1]4 кв.'!I93+'[1]9 мес'!I97</f>
        <v>0</v>
      </c>
    </row>
    <row r="94" spans="1:9" s="26" customFormat="1" ht="31.5" x14ac:dyDescent="0.2">
      <c r="A94" s="21" t="s">
        <v>110</v>
      </c>
      <c r="B94" s="42" t="s">
        <v>111</v>
      </c>
      <c r="C94" s="21" t="s">
        <v>19</v>
      </c>
      <c r="D94" s="27">
        <v>1312.84</v>
      </c>
      <c r="E94" s="20">
        <v>988.93299999999999</v>
      </c>
      <c r="F94" s="28">
        <f t="shared" si="5"/>
        <v>75.32776271289724</v>
      </c>
      <c r="G94" s="29">
        <f>G95+G96</f>
        <v>988.93299999999999</v>
      </c>
      <c r="H94" s="30">
        <f>'[1]4 кв.'!H94+'[1]9 мес'!H98</f>
        <v>0</v>
      </c>
      <c r="I94" s="30">
        <f>'[1]4 кв.'!I94+'[1]9 мес'!I98</f>
        <v>988.93299999999999</v>
      </c>
    </row>
    <row r="95" spans="1:9" x14ac:dyDescent="0.2">
      <c r="A95" s="34" t="s">
        <v>112</v>
      </c>
      <c r="B95" s="22" t="s">
        <v>113</v>
      </c>
      <c r="C95" s="20" t="s">
        <v>19</v>
      </c>
      <c r="D95" s="27">
        <v>0</v>
      </c>
      <c r="E95" s="20"/>
      <c r="F95" s="28"/>
      <c r="G95" s="29"/>
      <c r="H95" s="30"/>
      <c r="I95" s="30"/>
    </row>
    <row r="96" spans="1:9" ht="14.25" customHeight="1" x14ac:dyDescent="0.2">
      <c r="A96" s="34" t="s">
        <v>114</v>
      </c>
      <c r="B96" s="22" t="s">
        <v>115</v>
      </c>
      <c r="C96" s="20" t="s">
        <v>19</v>
      </c>
      <c r="D96" s="27">
        <v>1312.84</v>
      </c>
      <c r="E96" s="20">
        <v>988.93299999999999</v>
      </c>
      <c r="F96" s="28">
        <f t="shared" si="5"/>
        <v>75.32776271289724</v>
      </c>
      <c r="G96" s="30">
        <f>H96+I96</f>
        <v>988.93299999999999</v>
      </c>
      <c r="H96" s="30"/>
      <c r="I96" s="30">
        <f>'[1]4 кв.'!I96+'[1]9 мес'!I100</f>
        <v>988.93299999999999</v>
      </c>
    </row>
    <row r="97" spans="1:12" x14ac:dyDescent="0.2">
      <c r="A97" s="34" t="s">
        <v>116</v>
      </c>
      <c r="B97" s="22" t="s">
        <v>117</v>
      </c>
      <c r="C97" s="20" t="s">
        <v>19</v>
      </c>
      <c r="D97" s="27">
        <v>20349.614150000005</v>
      </c>
      <c r="E97" s="20">
        <v>3641.1310000000003</v>
      </c>
      <c r="F97" s="28">
        <f t="shared" si="5"/>
        <v>17.892874887753091</v>
      </c>
      <c r="G97" s="30">
        <f>H97+I97</f>
        <v>3641.1310000000003</v>
      </c>
      <c r="H97" s="30">
        <f>'[1]4 кв.'!H97+'[1]9 мес'!H101</f>
        <v>3506.1850000000004</v>
      </c>
      <c r="I97" s="30">
        <f>'[1]4 кв.'!I97+'[1]9 мес'!I101</f>
        <v>134.946</v>
      </c>
    </row>
    <row r="98" spans="1:12" s="26" customFormat="1" x14ac:dyDescent="0.2">
      <c r="A98" s="21"/>
      <c r="B98" s="43" t="s">
        <v>118</v>
      </c>
      <c r="C98" s="21" t="s">
        <v>19</v>
      </c>
      <c r="D98" s="27">
        <v>84738.213649999991</v>
      </c>
      <c r="E98" s="44">
        <v>84738.213800000012</v>
      </c>
      <c r="F98" s="45">
        <f t="shared" si="5"/>
        <v>100.00000017701579</v>
      </c>
      <c r="G98" s="46">
        <f>G97+G94+G87+G72+G13</f>
        <v>84738.213799999998</v>
      </c>
      <c r="H98" s="47">
        <f>'[1]4 кв.'!H98+'[1]9 мес'!H102</f>
        <v>24448.2068</v>
      </c>
      <c r="I98" s="47">
        <f>'[1]4 кв.'!I98+'[1]9 мес'!I102</f>
        <v>60290.006999999998</v>
      </c>
    </row>
    <row r="99" spans="1:12" x14ac:dyDescent="0.2">
      <c r="A99" s="48"/>
      <c r="B99" s="49"/>
      <c r="C99" s="50"/>
      <c r="D99" s="50"/>
      <c r="E99" s="50"/>
      <c r="F99" s="50"/>
      <c r="G99" s="51"/>
      <c r="H99" s="52"/>
      <c r="I99" s="51"/>
    </row>
    <row r="100" spans="1:12" x14ac:dyDescent="0.2">
      <c r="A100" s="53" t="s">
        <v>119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 x14ac:dyDescent="0.2">
      <c r="A101" s="12" t="s">
        <v>120</v>
      </c>
      <c r="B101" s="37" t="s">
        <v>121</v>
      </c>
      <c r="C101" s="54" t="s">
        <v>42</v>
      </c>
      <c r="D101" s="54"/>
      <c r="E101" s="54"/>
      <c r="F101" s="54"/>
      <c r="G101" s="55">
        <f>H101+I101</f>
        <v>651</v>
      </c>
      <c r="H101" s="55">
        <f>'[1]4 кв.'!H101+'[1]9 мес'!H107</f>
        <v>651</v>
      </c>
      <c r="I101" s="55"/>
    </row>
    <row r="102" spans="1:12" x14ac:dyDescent="0.2">
      <c r="A102" s="12"/>
      <c r="B102" s="37"/>
      <c r="C102" s="54" t="s">
        <v>19</v>
      </c>
      <c r="D102" s="54"/>
      <c r="E102" s="54"/>
      <c r="F102" s="54"/>
      <c r="G102" s="55">
        <f t="shared" ref="G102:G153" si="6">H102+I102</f>
        <v>29.201000000000001</v>
      </c>
      <c r="H102" s="55">
        <f>'[1]4 кв.'!H102+'[1]9 мес'!H108</f>
        <v>29.201000000000001</v>
      </c>
      <c r="I102" s="55"/>
    </row>
    <row r="103" spans="1:12" x14ac:dyDescent="0.2">
      <c r="A103" s="12" t="s">
        <v>122</v>
      </c>
      <c r="B103" s="37" t="s">
        <v>123</v>
      </c>
      <c r="C103" s="54" t="s">
        <v>42</v>
      </c>
      <c r="D103" s="54"/>
      <c r="E103" s="54"/>
      <c r="F103" s="54"/>
      <c r="G103" s="55"/>
      <c r="H103" s="55"/>
      <c r="I103" s="55"/>
    </row>
    <row r="104" spans="1:12" x14ac:dyDescent="0.2">
      <c r="A104" s="12"/>
      <c r="B104" s="37"/>
      <c r="C104" s="54" t="s">
        <v>19</v>
      </c>
      <c r="D104" s="54"/>
      <c r="E104" s="54"/>
      <c r="F104" s="54"/>
      <c r="G104" s="55"/>
      <c r="H104" s="55"/>
      <c r="I104" s="55"/>
    </row>
    <row r="105" spans="1:12" x14ac:dyDescent="0.2">
      <c r="A105" s="12" t="s">
        <v>45</v>
      </c>
      <c r="B105" s="37" t="s">
        <v>124</v>
      </c>
      <c r="C105" s="54" t="s">
        <v>42</v>
      </c>
      <c r="D105" s="54"/>
      <c r="E105" s="54"/>
      <c r="F105" s="54"/>
      <c r="G105" s="55"/>
      <c r="H105" s="55"/>
      <c r="I105" s="55"/>
    </row>
    <row r="106" spans="1:12" x14ac:dyDescent="0.2">
      <c r="A106" s="12"/>
      <c r="B106" s="37"/>
      <c r="C106" s="54" t="s">
        <v>19</v>
      </c>
      <c r="D106" s="54"/>
      <c r="E106" s="54"/>
      <c r="F106" s="54"/>
      <c r="G106" s="55"/>
      <c r="H106" s="55"/>
      <c r="I106" s="55"/>
    </row>
    <row r="107" spans="1:12" x14ac:dyDescent="0.2">
      <c r="A107" s="12" t="s">
        <v>48</v>
      </c>
      <c r="B107" s="37" t="s">
        <v>125</v>
      </c>
      <c r="C107" s="54" t="s">
        <v>22</v>
      </c>
      <c r="D107" s="54"/>
      <c r="E107" s="54"/>
      <c r="F107" s="54"/>
      <c r="G107" s="55"/>
      <c r="H107" s="55"/>
      <c r="I107" s="55"/>
    </row>
    <row r="108" spans="1:12" x14ac:dyDescent="0.2">
      <c r="A108" s="12"/>
      <c r="B108" s="37"/>
      <c r="C108" s="54" t="s">
        <v>19</v>
      </c>
      <c r="D108" s="54"/>
      <c r="E108" s="54"/>
      <c r="F108" s="54"/>
      <c r="G108" s="55"/>
      <c r="H108" s="55"/>
      <c r="I108" s="55"/>
    </row>
    <row r="109" spans="1:12" x14ac:dyDescent="0.2">
      <c r="A109" s="12" t="s">
        <v>50</v>
      </c>
      <c r="B109" s="37" t="s">
        <v>126</v>
      </c>
      <c r="C109" s="54" t="s">
        <v>42</v>
      </c>
      <c r="D109" s="54"/>
      <c r="E109" s="54"/>
      <c r="F109" s="54"/>
      <c r="G109" s="55">
        <f t="shared" si="6"/>
        <v>63</v>
      </c>
      <c r="H109" s="55">
        <f>'[1]4 кв.'!H109+'[1]9 мес'!H115</f>
        <v>63</v>
      </c>
      <c r="I109" s="55"/>
    </row>
    <row r="110" spans="1:12" x14ac:dyDescent="0.2">
      <c r="A110" s="12"/>
      <c r="B110" s="37"/>
      <c r="C110" s="54" t="s">
        <v>19</v>
      </c>
      <c r="D110" s="54"/>
      <c r="E110" s="54"/>
      <c r="F110" s="54"/>
      <c r="G110" s="55">
        <f t="shared" si="6"/>
        <v>435.37799999999999</v>
      </c>
      <c r="H110" s="55">
        <f>'[1]4 кв.'!H110+'[1]9 мес'!H116</f>
        <v>435.37799999999999</v>
      </c>
      <c r="I110" s="55"/>
    </row>
    <row r="111" spans="1:12" x14ac:dyDescent="0.2">
      <c r="A111" s="12" t="s">
        <v>53</v>
      </c>
      <c r="B111" s="37" t="s">
        <v>127</v>
      </c>
      <c r="C111" s="54" t="s">
        <v>47</v>
      </c>
      <c r="D111" s="54"/>
      <c r="E111" s="54"/>
      <c r="F111" s="54"/>
      <c r="G111" s="55"/>
      <c r="H111" s="55"/>
      <c r="I111" s="55"/>
    </row>
    <row r="112" spans="1:12" x14ac:dyDescent="0.2">
      <c r="A112" s="12"/>
      <c r="B112" s="37"/>
      <c r="C112" s="54" t="s">
        <v>128</v>
      </c>
      <c r="D112" s="54"/>
      <c r="E112" s="54"/>
      <c r="F112" s="54"/>
      <c r="G112" s="55"/>
      <c r="H112" s="55"/>
      <c r="I112" s="55"/>
    </row>
    <row r="113" spans="1:9" x14ac:dyDescent="0.2">
      <c r="A113" s="13">
        <v>7</v>
      </c>
      <c r="B113" s="37" t="s">
        <v>129</v>
      </c>
      <c r="C113" s="54" t="s">
        <v>130</v>
      </c>
      <c r="D113" s="54"/>
      <c r="E113" s="54"/>
      <c r="F113" s="54"/>
      <c r="G113" s="55"/>
      <c r="H113" s="55"/>
      <c r="I113" s="55"/>
    </row>
    <row r="114" spans="1:9" x14ac:dyDescent="0.2">
      <c r="A114" s="13"/>
      <c r="B114" s="37"/>
      <c r="C114" s="54" t="s">
        <v>19</v>
      </c>
      <c r="D114" s="54"/>
      <c r="E114" s="54"/>
      <c r="F114" s="54"/>
      <c r="G114" s="55"/>
      <c r="H114" s="55"/>
      <c r="I114" s="55"/>
    </row>
    <row r="115" spans="1:9" s="26" customFormat="1" x14ac:dyDescent="0.2">
      <c r="A115" s="13">
        <v>8</v>
      </c>
      <c r="B115" s="37" t="s">
        <v>131</v>
      </c>
      <c r="C115" s="54" t="s">
        <v>42</v>
      </c>
      <c r="D115" s="54"/>
      <c r="E115" s="54"/>
      <c r="F115" s="54"/>
      <c r="G115" s="55"/>
      <c r="H115" s="55"/>
      <c r="I115" s="55"/>
    </row>
    <row r="116" spans="1:9" s="26" customFormat="1" x14ac:dyDescent="0.2">
      <c r="A116" s="13"/>
      <c r="B116" s="37"/>
      <c r="C116" s="54" t="s">
        <v>19</v>
      </c>
      <c r="D116" s="54"/>
      <c r="E116" s="54"/>
      <c r="F116" s="54"/>
      <c r="G116" s="55"/>
      <c r="H116" s="55"/>
      <c r="I116" s="55"/>
    </row>
    <row r="117" spans="1:9" x14ac:dyDescent="0.2">
      <c r="A117" s="13">
        <v>9</v>
      </c>
      <c r="B117" s="37" t="s">
        <v>132</v>
      </c>
      <c r="C117" s="54" t="s">
        <v>133</v>
      </c>
      <c r="D117" s="54"/>
      <c r="E117" s="54"/>
      <c r="F117" s="54"/>
      <c r="G117" s="55"/>
      <c r="H117" s="55"/>
      <c r="I117" s="55"/>
    </row>
    <row r="118" spans="1:9" x14ac:dyDescent="0.2">
      <c r="A118" s="13"/>
      <c r="B118" s="37"/>
      <c r="C118" s="54" t="s">
        <v>19</v>
      </c>
      <c r="D118" s="54"/>
      <c r="E118" s="54"/>
      <c r="F118" s="54"/>
      <c r="G118" s="55"/>
      <c r="H118" s="55"/>
      <c r="I118" s="55"/>
    </row>
    <row r="119" spans="1:9" x14ac:dyDescent="0.2">
      <c r="A119" s="34" t="s">
        <v>61</v>
      </c>
      <c r="B119" s="22" t="s">
        <v>134</v>
      </c>
      <c r="C119" s="54" t="s">
        <v>19</v>
      </c>
      <c r="D119" s="54"/>
      <c r="E119" s="54"/>
      <c r="F119" s="54"/>
      <c r="G119" s="55">
        <f t="shared" si="6"/>
        <v>629.48399999999992</v>
      </c>
      <c r="H119" s="55"/>
      <c r="I119" s="55">
        <f>'[1]4 кв.'!I119+'[1]9 мес'!I125</f>
        <v>629.48399999999992</v>
      </c>
    </row>
    <row r="120" spans="1:9" x14ac:dyDescent="0.2">
      <c r="A120" s="34" t="s">
        <v>135</v>
      </c>
      <c r="B120" s="32" t="s">
        <v>136</v>
      </c>
      <c r="C120" s="54" t="s">
        <v>19</v>
      </c>
      <c r="D120" s="54"/>
      <c r="E120" s="54"/>
      <c r="F120" s="54"/>
      <c r="G120" s="55">
        <f t="shared" si="6"/>
        <v>0</v>
      </c>
      <c r="H120" s="55"/>
      <c r="I120" s="55">
        <f>'[1]4 кв.'!I120+'[1]9 мес'!I126</f>
        <v>0</v>
      </c>
    </row>
    <row r="121" spans="1:9" x14ac:dyDescent="0.2">
      <c r="A121" s="34" t="s">
        <v>63</v>
      </c>
      <c r="B121" s="22" t="s">
        <v>137</v>
      </c>
      <c r="C121" s="54" t="s">
        <v>19</v>
      </c>
      <c r="D121" s="54"/>
      <c r="E121" s="54"/>
      <c r="F121" s="54"/>
      <c r="G121" s="55">
        <f t="shared" si="6"/>
        <v>175.70299999999997</v>
      </c>
      <c r="H121" s="55"/>
      <c r="I121" s="55">
        <f>'[1]4 кв.'!I121+'[1]9 мес'!I127</f>
        <v>175.70299999999997</v>
      </c>
    </row>
    <row r="122" spans="1:9" x14ac:dyDescent="0.2">
      <c r="A122" s="34" t="s">
        <v>65</v>
      </c>
      <c r="B122" s="22" t="s">
        <v>138</v>
      </c>
      <c r="C122" s="54" t="s">
        <v>19</v>
      </c>
      <c r="D122" s="54"/>
      <c r="E122" s="54"/>
      <c r="F122" s="54"/>
      <c r="G122" s="55"/>
      <c r="H122" s="55"/>
      <c r="I122" s="55"/>
    </row>
    <row r="123" spans="1:9" x14ac:dyDescent="0.2">
      <c r="A123" s="20">
        <v>13</v>
      </c>
      <c r="B123" s="22" t="s">
        <v>139</v>
      </c>
      <c r="C123" s="54" t="s">
        <v>19</v>
      </c>
      <c r="D123" s="54"/>
      <c r="E123" s="54"/>
      <c r="F123" s="54"/>
      <c r="G123" s="55"/>
      <c r="H123" s="55"/>
      <c r="I123" s="55"/>
    </row>
    <row r="124" spans="1:9" x14ac:dyDescent="0.2">
      <c r="A124" s="20">
        <v>14</v>
      </c>
      <c r="B124" s="22" t="s">
        <v>140</v>
      </c>
      <c r="C124" s="54"/>
      <c r="D124" s="54"/>
      <c r="E124" s="54"/>
      <c r="F124" s="54"/>
      <c r="G124" s="55"/>
      <c r="H124" s="55"/>
      <c r="I124" s="55"/>
    </row>
    <row r="125" spans="1:9" x14ac:dyDescent="0.2">
      <c r="A125" s="34" t="s">
        <v>71</v>
      </c>
      <c r="B125" s="22" t="s">
        <v>141</v>
      </c>
      <c r="C125" s="54" t="s">
        <v>19</v>
      </c>
      <c r="D125" s="54"/>
      <c r="E125" s="54"/>
      <c r="F125" s="54"/>
      <c r="G125" s="55"/>
      <c r="H125" s="55"/>
      <c r="I125" s="55"/>
    </row>
    <row r="126" spans="1:9" x14ac:dyDescent="0.2">
      <c r="A126" s="28">
        <v>16</v>
      </c>
      <c r="B126" s="22" t="s">
        <v>142</v>
      </c>
      <c r="C126" s="54" t="s">
        <v>19</v>
      </c>
      <c r="D126" s="54"/>
      <c r="E126" s="54"/>
      <c r="F126" s="54"/>
      <c r="G126" s="55">
        <f t="shared" si="6"/>
        <v>12814.005999999999</v>
      </c>
      <c r="H126" s="55"/>
      <c r="I126" s="55">
        <f>'[1]4 кв.'!I126+'[1]9 мес'!I132</f>
        <v>12814.005999999999</v>
      </c>
    </row>
    <row r="127" spans="1:9" x14ac:dyDescent="0.2">
      <c r="A127" s="34" t="s">
        <v>143</v>
      </c>
      <c r="B127" s="32" t="s">
        <v>144</v>
      </c>
      <c r="C127" s="54" t="s">
        <v>128</v>
      </c>
      <c r="D127" s="54"/>
      <c r="E127" s="54"/>
      <c r="F127" s="54"/>
      <c r="G127" s="55"/>
      <c r="H127" s="55"/>
      <c r="I127" s="55"/>
    </row>
    <row r="128" spans="1:9" x14ac:dyDescent="0.2">
      <c r="A128" s="12" t="s">
        <v>145</v>
      </c>
      <c r="B128" s="33" t="s">
        <v>146</v>
      </c>
      <c r="C128" s="54" t="s">
        <v>42</v>
      </c>
      <c r="D128" s="54"/>
      <c r="E128" s="54"/>
      <c r="F128" s="54"/>
      <c r="G128" s="55"/>
      <c r="H128" s="55"/>
      <c r="I128" s="55"/>
    </row>
    <row r="129" spans="1:118" x14ac:dyDescent="0.2">
      <c r="A129" s="12"/>
      <c r="B129" s="33"/>
      <c r="C129" s="54" t="s">
        <v>19</v>
      </c>
      <c r="D129" s="54"/>
      <c r="E129" s="54"/>
      <c r="F129" s="54"/>
      <c r="G129" s="55"/>
      <c r="H129" s="55"/>
      <c r="I129" s="55"/>
    </row>
    <row r="130" spans="1:118" x14ac:dyDescent="0.2">
      <c r="A130" s="12" t="s">
        <v>147</v>
      </c>
      <c r="B130" s="33" t="s">
        <v>148</v>
      </c>
      <c r="C130" s="54" t="s">
        <v>42</v>
      </c>
      <c r="D130" s="54"/>
      <c r="E130" s="54"/>
      <c r="F130" s="54"/>
      <c r="G130" s="55"/>
      <c r="H130" s="55"/>
      <c r="I130" s="55"/>
    </row>
    <row r="131" spans="1:118" x14ac:dyDescent="0.2">
      <c r="A131" s="12"/>
      <c r="B131" s="33"/>
      <c r="C131" s="54" t="s">
        <v>149</v>
      </c>
      <c r="D131" s="54"/>
      <c r="E131" s="54"/>
      <c r="F131" s="54"/>
      <c r="G131" s="55"/>
      <c r="H131" s="55"/>
      <c r="I131" s="55"/>
    </row>
    <row r="132" spans="1:118" x14ac:dyDescent="0.2">
      <c r="A132" s="12" t="s">
        <v>150</v>
      </c>
      <c r="B132" s="33" t="s">
        <v>151</v>
      </c>
      <c r="C132" s="54" t="s">
        <v>42</v>
      </c>
      <c r="D132" s="54"/>
      <c r="E132" s="54"/>
      <c r="F132" s="54"/>
      <c r="G132" s="55"/>
      <c r="H132" s="55"/>
      <c r="I132" s="55"/>
    </row>
    <row r="133" spans="1:118" x14ac:dyDescent="0.2">
      <c r="A133" s="12"/>
      <c r="B133" s="33"/>
      <c r="C133" s="54" t="s">
        <v>19</v>
      </c>
      <c r="D133" s="54"/>
      <c r="E133" s="54"/>
      <c r="F133" s="54"/>
      <c r="G133" s="55"/>
      <c r="H133" s="55"/>
      <c r="I133" s="55"/>
    </row>
    <row r="134" spans="1:118" x14ac:dyDescent="0.2">
      <c r="A134" s="12" t="s">
        <v>152</v>
      </c>
      <c r="B134" s="33" t="s">
        <v>153</v>
      </c>
      <c r="C134" s="54" t="s">
        <v>42</v>
      </c>
      <c r="D134" s="54"/>
      <c r="E134" s="54"/>
      <c r="F134" s="54"/>
      <c r="G134" s="55"/>
      <c r="H134" s="55"/>
      <c r="I134" s="55"/>
    </row>
    <row r="135" spans="1:118" x14ac:dyDescent="0.2">
      <c r="A135" s="12"/>
      <c r="B135" s="33"/>
      <c r="C135" s="54" t="s">
        <v>19</v>
      </c>
      <c r="D135" s="54"/>
      <c r="E135" s="54"/>
      <c r="F135" s="54"/>
      <c r="G135" s="55"/>
      <c r="H135" s="55"/>
      <c r="I135" s="55"/>
    </row>
    <row r="136" spans="1:118" x14ac:dyDescent="0.2">
      <c r="A136" s="34" t="s">
        <v>75</v>
      </c>
      <c r="B136" s="32" t="s">
        <v>154</v>
      </c>
      <c r="C136" s="54" t="s">
        <v>19</v>
      </c>
      <c r="D136" s="54"/>
      <c r="E136" s="54"/>
      <c r="F136" s="54"/>
      <c r="G136" s="55">
        <f t="shared" si="6"/>
        <v>1214.9459999999999</v>
      </c>
      <c r="H136" s="55">
        <f>'[1]4 кв.'!H136+'[1]9 мес'!H142</f>
        <v>1214.9459999999999</v>
      </c>
      <c r="I136" s="55"/>
      <c r="J136" s="56"/>
      <c r="K136" s="56"/>
      <c r="L136" s="56"/>
    </row>
    <row r="137" spans="1:118" s="60" customFormat="1" ht="13.5" thickBot="1" x14ac:dyDescent="0.25">
      <c r="A137" s="57" t="s">
        <v>155</v>
      </c>
      <c r="B137" s="58" t="s">
        <v>156</v>
      </c>
      <c r="C137" s="59" t="s">
        <v>19</v>
      </c>
      <c r="D137" s="59"/>
      <c r="E137" s="59"/>
      <c r="F137" s="59"/>
      <c r="G137" s="55">
        <f t="shared" si="6"/>
        <v>1214.9459999999999</v>
      </c>
      <c r="H137" s="55">
        <f>'[1]4 кв.'!H137+'[1]9 мес'!H143</f>
        <v>1214.9459999999999</v>
      </c>
      <c r="I137" s="55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</row>
    <row r="138" spans="1:118" x14ac:dyDescent="0.2">
      <c r="A138" s="34" t="s">
        <v>78</v>
      </c>
      <c r="B138" s="22" t="s">
        <v>157</v>
      </c>
      <c r="C138" s="54" t="s">
        <v>42</v>
      </c>
      <c r="D138" s="54"/>
      <c r="E138" s="54"/>
      <c r="F138" s="54"/>
      <c r="G138" s="55">
        <f t="shared" si="6"/>
        <v>3894</v>
      </c>
      <c r="H138" s="55">
        <f>'[1]4 кв.'!H138+'[1]9 мес'!H144</f>
        <v>3894</v>
      </c>
      <c r="I138" s="55"/>
    </row>
    <row r="139" spans="1:118" x14ac:dyDescent="0.2">
      <c r="A139" s="34"/>
      <c r="B139" s="22" t="s">
        <v>158</v>
      </c>
      <c r="C139" s="54" t="s">
        <v>19</v>
      </c>
      <c r="D139" s="54"/>
      <c r="E139" s="54"/>
      <c r="F139" s="54"/>
      <c r="G139" s="55">
        <f t="shared" si="6"/>
        <v>206.39199999999997</v>
      </c>
      <c r="H139" s="55">
        <f>'[1]4 кв.'!H139+'[1]9 мес'!H145</f>
        <v>206.39199999999997</v>
      </c>
      <c r="I139" s="55"/>
    </row>
    <row r="140" spans="1:118" x14ac:dyDescent="0.2">
      <c r="A140" s="12" t="s">
        <v>159</v>
      </c>
      <c r="B140" s="33" t="s">
        <v>160</v>
      </c>
      <c r="C140" s="54" t="s">
        <v>42</v>
      </c>
      <c r="D140" s="54"/>
      <c r="E140" s="54"/>
      <c r="F140" s="54"/>
      <c r="G140" s="55"/>
      <c r="H140" s="55"/>
      <c r="I140" s="55"/>
    </row>
    <row r="141" spans="1:118" x14ac:dyDescent="0.2">
      <c r="A141" s="12"/>
      <c r="B141" s="33"/>
      <c r="C141" s="54" t="s">
        <v>19</v>
      </c>
      <c r="D141" s="54"/>
      <c r="E141" s="54"/>
      <c r="F141" s="54"/>
      <c r="G141" s="55"/>
      <c r="H141" s="55"/>
      <c r="I141" s="55"/>
    </row>
    <row r="142" spans="1:118" x14ac:dyDescent="0.2">
      <c r="A142" s="12" t="s">
        <v>161</v>
      </c>
      <c r="B142" s="33" t="s">
        <v>162</v>
      </c>
      <c r="C142" s="54" t="s">
        <v>42</v>
      </c>
      <c r="D142" s="54"/>
      <c r="E142" s="54"/>
      <c r="F142" s="54"/>
      <c r="G142" s="55"/>
      <c r="H142" s="55"/>
      <c r="I142" s="55"/>
    </row>
    <row r="143" spans="1:118" x14ac:dyDescent="0.2">
      <c r="A143" s="12"/>
      <c r="B143" s="33"/>
      <c r="C143" s="54" t="s">
        <v>19</v>
      </c>
      <c r="D143" s="54"/>
      <c r="E143" s="54"/>
      <c r="F143" s="54"/>
      <c r="G143" s="55"/>
      <c r="H143" s="55"/>
      <c r="I143" s="55"/>
    </row>
    <row r="144" spans="1:118" x14ac:dyDescent="0.2">
      <c r="A144" s="12" t="s">
        <v>163</v>
      </c>
      <c r="B144" s="33" t="s">
        <v>164</v>
      </c>
      <c r="C144" s="54" t="s">
        <v>42</v>
      </c>
      <c r="D144" s="54"/>
      <c r="E144" s="54"/>
      <c r="F144" s="54"/>
      <c r="G144" s="55"/>
      <c r="H144" s="55"/>
      <c r="I144" s="55"/>
    </row>
    <row r="145" spans="1:9" x14ac:dyDescent="0.2">
      <c r="A145" s="12"/>
      <c r="B145" s="33"/>
      <c r="C145" s="54" t="s">
        <v>19</v>
      </c>
      <c r="D145" s="54"/>
      <c r="E145" s="54"/>
      <c r="F145" s="54"/>
      <c r="G145" s="55"/>
      <c r="H145" s="55"/>
      <c r="I145" s="55"/>
    </row>
    <row r="146" spans="1:9" x14ac:dyDescent="0.2">
      <c r="A146" s="12" t="s">
        <v>165</v>
      </c>
      <c r="B146" s="33" t="s">
        <v>166</v>
      </c>
      <c r="C146" s="54" t="s">
        <v>42</v>
      </c>
      <c r="D146" s="54"/>
      <c r="E146" s="54"/>
      <c r="F146" s="54"/>
      <c r="G146" s="55">
        <f t="shared" si="6"/>
        <v>1029</v>
      </c>
      <c r="H146" s="55">
        <f>'[1]4 кв.'!H146+'[1]9 мес'!H152</f>
        <v>1029</v>
      </c>
      <c r="I146" s="55"/>
    </row>
    <row r="147" spans="1:9" x14ac:dyDescent="0.2">
      <c r="A147" s="12"/>
      <c r="B147" s="33"/>
      <c r="C147" s="54" t="s">
        <v>19</v>
      </c>
      <c r="D147" s="54"/>
      <c r="E147" s="54"/>
      <c r="F147" s="54"/>
      <c r="G147" s="55">
        <f t="shared" si="6"/>
        <v>54.536999999999999</v>
      </c>
      <c r="H147" s="55">
        <f>'[1]4 кв.'!H147+'[1]9 мес'!H153</f>
        <v>54.536999999999999</v>
      </c>
      <c r="I147" s="55"/>
    </row>
    <row r="148" spans="1:9" x14ac:dyDescent="0.2">
      <c r="A148" s="12" t="s">
        <v>167</v>
      </c>
      <c r="B148" s="33" t="s">
        <v>168</v>
      </c>
      <c r="C148" s="54" t="s">
        <v>42</v>
      </c>
      <c r="D148" s="54"/>
      <c r="E148" s="54"/>
      <c r="F148" s="54"/>
      <c r="G148" s="55">
        <f t="shared" si="6"/>
        <v>2045</v>
      </c>
      <c r="H148" s="55">
        <f>'[1]4 кв.'!H148+'[1]9 мес'!H154</f>
        <v>2045</v>
      </c>
      <c r="I148" s="55"/>
    </row>
    <row r="149" spans="1:9" x14ac:dyDescent="0.2">
      <c r="A149" s="12"/>
      <c r="B149" s="33"/>
      <c r="C149" s="54" t="s">
        <v>19</v>
      </c>
      <c r="D149" s="54"/>
      <c r="E149" s="54"/>
      <c r="F149" s="54"/>
      <c r="G149" s="55">
        <f t="shared" si="6"/>
        <v>108.38500000000001</v>
      </c>
      <c r="H149" s="55">
        <f>'[1]4 кв.'!H149+'[1]9 мес'!H155</f>
        <v>108.38500000000001</v>
      </c>
      <c r="I149" s="55"/>
    </row>
    <row r="150" spans="1:9" x14ac:dyDescent="0.2">
      <c r="A150" s="12" t="s">
        <v>169</v>
      </c>
      <c r="B150" s="33" t="s">
        <v>170</v>
      </c>
      <c r="C150" s="54" t="s">
        <v>42</v>
      </c>
      <c r="D150" s="54"/>
      <c r="E150" s="54"/>
      <c r="F150" s="54"/>
      <c r="G150" s="55">
        <f t="shared" si="6"/>
        <v>395</v>
      </c>
      <c r="H150" s="55">
        <f>'[1]4 кв.'!H150+'[1]9 мес'!H156</f>
        <v>395</v>
      </c>
      <c r="I150" s="55"/>
    </row>
    <row r="151" spans="1:9" x14ac:dyDescent="0.2">
      <c r="A151" s="12"/>
      <c r="B151" s="33"/>
      <c r="C151" s="54" t="s">
        <v>19</v>
      </c>
      <c r="D151" s="54"/>
      <c r="E151" s="54"/>
      <c r="F151" s="54"/>
      <c r="G151" s="55">
        <f t="shared" si="6"/>
        <v>20.935000000000002</v>
      </c>
      <c r="H151" s="55">
        <f>'[1]4 кв.'!H151+'[1]9 мес'!H157</f>
        <v>20.935000000000002</v>
      </c>
      <c r="I151" s="55"/>
    </row>
    <row r="152" spans="1:9" x14ac:dyDescent="0.2">
      <c r="A152" s="12" t="s">
        <v>171</v>
      </c>
      <c r="B152" s="33" t="s">
        <v>172</v>
      </c>
      <c r="C152" s="54" t="s">
        <v>42</v>
      </c>
      <c r="D152" s="54"/>
      <c r="E152" s="54"/>
      <c r="F152" s="54"/>
      <c r="G152" s="55">
        <f t="shared" si="6"/>
        <v>425</v>
      </c>
      <c r="H152" s="55">
        <f>'[1]4 кв.'!H152+'[1]9 мес'!H158</f>
        <v>425</v>
      </c>
      <c r="I152" s="55"/>
    </row>
    <row r="153" spans="1:9" x14ac:dyDescent="0.2">
      <c r="A153" s="12"/>
      <c r="B153" s="33"/>
      <c r="C153" s="54" t="s">
        <v>19</v>
      </c>
      <c r="D153" s="54"/>
      <c r="E153" s="54"/>
      <c r="F153" s="54"/>
      <c r="G153" s="55">
        <f t="shared" si="6"/>
        <v>22.535</v>
      </c>
      <c r="H153" s="55">
        <f>'[1]4 кв.'!H153+'[1]9 мес'!H159</f>
        <v>22.535</v>
      </c>
      <c r="I153" s="55"/>
    </row>
    <row r="154" spans="1:9" x14ac:dyDescent="0.2">
      <c r="A154" s="12" t="s">
        <v>173</v>
      </c>
      <c r="B154" s="33" t="s">
        <v>174</v>
      </c>
      <c r="C154" s="54" t="s">
        <v>42</v>
      </c>
      <c r="D154" s="54"/>
      <c r="E154" s="54"/>
      <c r="F154" s="54"/>
      <c r="G154" s="55"/>
      <c r="H154" s="55"/>
      <c r="I154" s="55"/>
    </row>
    <row r="155" spans="1:9" x14ac:dyDescent="0.2">
      <c r="A155" s="12"/>
      <c r="B155" s="33"/>
      <c r="C155" s="54" t="s">
        <v>19</v>
      </c>
      <c r="D155" s="54"/>
      <c r="E155" s="54"/>
      <c r="F155" s="54"/>
      <c r="G155" s="55"/>
      <c r="H155" s="55"/>
      <c r="I155" s="55"/>
    </row>
    <row r="156" spans="1:9" x14ac:dyDescent="0.2">
      <c r="A156" s="61"/>
      <c r="B156" s="62"/>
      <c r="C156" s="63"/>
      <c r="D156" s="63"/>
      <c r="E156" s="63"/>
      <c r="F156" s="63"/>
      <c r="G156" s="51"/>
      <c r="H156" s="52"/>
      <c r="I156" s="52"/>
    </row>
    <row r="157" spans="1:9" hidden="1" x14ac:dyDescent="0.2">
      <c r="A157" s="9"/>
      <c r="B157" s="9"/>
      <c r="C157" s="64"/>
      <c r="D157" s="64"/>
      <c r="E157" s="64"/>
      <c r="F157" s="64"/>
      <c r="G157" s="9"/>
      <c r="H157" s="9"/>
      <c r="I157" s="9"/>
    </row>
    <row r="158" spans="1:9" hidden="1" x14ac:dyDescent="0.2">
      <c r="A158" s="53" t="s">
        <v>119</v>
      </c>
      <c r="B158" s="53"/>
      <c r="C158" s="53"/>
      <c r="D158" s="53"/>
      <c r="E158" s="53"/>
      <c r="F158" s="53"/>
      <c r="G158" s="53"/>
      <c r="H158" s="53"/>
      <c r="I158" s="53"/>
    </row>
    <row r="159" spans="1:9" hidden="1" x14ac:dyDescent="0.2">
      <c r="A159" s="12" t="s">
        <v>120</v>
      </c>
      <c r="B159" s="37" t="s">
        <v>121</v>
      </c>
      <c r="C159" s="54" t="s">
        <v>42</v>
      </c>
      <c r="D159" s="54"/>
      <c r="E159" s="54"/>
      <c r="F159" s="54"/>
      <c r="G159" s="65"/>
      <c r="H159" s="55"/>
      <c r="I159" s="55"/>
    </row>
    <row r="160" spans="1:9" hidden="1" x14ac:dyDescent="0.2">
      <c r="A160" s="12"/>
      <c r="B160" s="37"/>
      <c r="C160" s="54" t="s">
        <v>19</v>
      </c>
      <c r="D160" s="54"/>
      <c r="E160" s="54"/>
      <c r="F160" s="54"/>
      <c r="G160" s="65"/>
      <c r="H160" s="55"/>
      <c r="I160" s="55"/>
    </row>
    <row r="161" spans="1:9" hidden="1" x14ac:dyDescent="0.2">
      <c r="A161" s="12" t="s">
        <v>122</v>
      </c>
      <c r="B161" s="37" t="s">
        <v>123</v>
      </c>
      <c r="C161" s="54" t="s">
        <v>42</v>
      </c>
      <c r="D161" s="54"/>
      <c r="E161" s="54"/>
      <c r="F161" s="54"/>
      <c r="G161" s="65"/>
      <c r="H161" s="55"/>
      <c r="I161" s="55"/>
    </row>
    <row r="162" spans="1:9" hidden="1" x14ac:dyDescent="0.2">
      <c r="A162" s="12"/>
      <c r="B162" s="37"/>
      <c r="C162" s="54" t="s">
        <v>19</v>
      </c>
      <c r="D162" s="54"/>
      <c r="E162" s="54"/>
      <c r="F162" s="54"/>
      <c r="G162" s="65"/>
      <c r="H162" s="55"/>
      <c r="I162" s="55"/>
    </row>
    <row r="163" spans="1:9" hidden="1" x14ac:dyDescent="0.2">
      <c r="A163" s="12" t="s">
        <v>45</v>
      </c>
      <c r="B163" s="37" t="s">
        <v>124</v>
      </c>
      <c r="C163" s="54" t="s">
        <v>42</v>
      </c>
      <c r="D163" s="54"/>
      <c r="E163" s="54"/>
      <c r="F163" s="54"/>
      <c r="G163" s="65"/>
      <c r="H163" s="55"/>
      <c r="I163" s="55"/>
    </row>
    <row r="164" spans="1:9" hidden="1" x14ac:dyDescent="0.2">
      <c r="A164" s="12"/>
      <c r="B164" s="37"/>
      <c r="C164" s="54" t="s">
        <v>19</v>
      </c>
      <c r="D164" s="54"/>
      <c r="E164" s="54"/>
      <c r="F164" s="54"/>
      <c r="G164" s="65"/>
      <c r="H164" s="55"/>
      <c r="I164" s="55"/>
    </row>
    <row r="165" spans="1:9" hidden="1" x14ac:dyDescent="0.2">
      <c r="A165" s="12" t="s">
        <v>48</v>
      </c>
      <c r="B165" s="37" t="s">
        <v>125</v>
      </c>
      <c r="C165" s="54" t="s">
        <v>22</v>
      </c>
      <c r="D165" s="54"/>
      <c r="E165" s="54"/>
      <c r="F165" s="54"/>
      <c r="G165" s="65"/>
      <c r="H165" s="55"/>
      <c r="I165" s="55"/>
    </row>
    <row r="166" spans="1:9" hidden="1" x14ac:dyDescent="0.2">
      <c r="A166" s="12"/>
      <c r="B166" s="37"/>
      <c r="C166" s="54" t="s">
        <v>19</v>
      </c>
      <c r="D166" s="54"/>
      <c r="E166" s="54"/>
      <c r="F166" s="54"/>
      <c r="G166" s="65"/>
      <c r="H166" s="55"/>
      <c r="I166" s="55"/>
    </row>
    <row r="167" spans="1:9" hidden="1" x14ac:dyDescent="0.2">
      <c r="A167" s="12" t="s">
        <v>50</v>
      </c>
      <c r="B167" s="37" t="s">
        <v>126</v>
      </c>
      <c r="C167" s="54" t="s">
        <v>42</v>
      </c>
      <c r="D167" s="54"/>
      <c r="E167" s="54"/>
      <c r="F167" s="54"/>
      <c r="G167" s="65"/>
      <c r="H167" s="55"/>
      <c r="I167" s="55"/>
    </row>
    <row r="168" spans="1:9" hidden="1" x14ac:dyDescent="0.2">
      <c r="A168" s="12"/>
      <c r="B168" s="37"/>
      <c r="C168" s="54" t="s">
        <v>19</v>
      </c>
      <c r="D168" s="54"/>
      <c r="E168" s="54"/>
      <c r="F168" s="54"/>
      <c r="G168" s="65"/>
      <c r="H168" s="55"/>
      <c r="I168" s="55"/>
    </row>
    <row r="169" spans="1:9" hidden="1" x14ac:dyDescent="0.2">
      <c r="A169" s="12" t="s">
        <v>53</v>
      </c>
      <c r="B169" s="37" t="s">
        <v>127</v>
      </c>
      <c r="C169" s="54" t="s">
        <v>47</v>
      </c>
      <c r="D169" s="54"/>
      <c r="E169" s="54"/>
      <c r="F169" s="54"/>
      <c r="G169" s="65"/>
      <c r="H169" s="55"/>
      <c r="I169" s="55"/>
    </row>
    <row r="170" spans="1:9" hidden="1" x14ac:dyDescent="0.2">
      <c r="A170" s="12"/>
      <c r="B170" s="37"/>
      <c r="C170" s="54" t="s">
        <v>128</v>
      </c>
      <c r="D170" s="54"/>
      <c r="E170" s="54"/>
      <c r="F170" s="54"/>
      <c r="G170" s="65"/>
      <c r="H170" s="55"/>
      <c r="I170" s="55"/>
    </row>
    <row r="171" spans="1:9" hidden="1" x14ac:dyDescent="0.2">
      <c r="A171" s="13">
        <v>7</v>
      </c>
      <c r="B171" s="37" t="s">
        <v>129</v>
      </c>
      <c r="C171" s="54" t="s">
        <v>130</v>
      </c>
      <c r="D171" s="54"/>
      <c r="E171" s="54"/>
      <c r="F171" s="54"/>
      <c r="G171" s="65"/>
      <c r="H171" s="55"/>
      <c r="I171" s="55"/>
    </row>
    <row r="172" spans="1:9" hidden="1" x14ac:dyDescent="0.2">
      <c r="A172" s="13"/>
      <c r="B172" s="37"/>
      <c r="C172" s="54" t="s">
        <v>19</v>
      </c>
      <c r="D172" s="54"/>
      <c r="E172" s="54"/>
      <c r="F172" s="54"/>
      <c r="G172" s="65"/>
      <c r="H172" s="55"/>
      <c r="I172" s="55"/>
    </row>
    <row r="173" spans="1:9" s="26" customFormat="1" hidden="1" x14ac:dyDescent="0.2">
      <c r="A173" s="13">
        <v>8</v>
      </c>
      <c r="B173" s="37" t="s">
        <v>131</v>
      </c>
      <c r="C173" s="54" t="s">
        <v>42</v>
      </c>
      <c r="D173" s="54"/>
      <c r="E173" s="54"/>
      <c r="F173" s="54"/>
      <c r="G173" s="65"/>
      <c r="H173" s="55"/>
      <c r="I173" s="55"/>
    </row>
    <row r="174" spans="1:9" s="26" customFormat="1" hidden="1" x14ac:dyDescent="0.2">
      <c r="A174" s="13"/>
      <c r="B174" s="37"/>
      <c r="C174" s="54" t="s">
        <v>19</v>
      </c>
      <c r="D174" s="54"/>
      <c r="E174" s="54"/>
      <c r="F174" s="54"/>
      <c r="G174" s="65"/>
      <c r="H174" s="55"/>
      <c r="I174" s="55"/>
    </row>
    <row r="175" spans="1:9" hidden="1" x14ac:dyDescent="0.2">
      <c r="A175" s="13">
        <v>9</v>
      </c>
      <c r="B175" s="37" t="s">
        <v>132</v>
      </c>
      <c r="C175" s="54" t="s">
        <v>133</v>
      </c>
      <c r="D175" s="54"/>
      <c r="E175" s="54"/>
      <c r="F175" s="54"/>
      <c r="G175" s="65"/>
      <c r="H175" s="55"/>
      <c r="I175" s="55"/>
    </row>
    <row r="176" spans="1:9" hidden="1" x14ac:dyDescent="0.2">
      <c r="A176" s="13"/>
      <c r="B176" s="37"/>
      <c r="C176" s="54" t="s">
        <v>19</v>
      </c>
      <c r="D176" s="54"/>
      <c r="E176" s="54"/>
      <c r="F176" s="54"/>
      <c r="G176" s="65"/>
      <c r="H176" s="55"/>
      <c r="I176" s="55"/>
    </row>
    <row r="177" spans="1:9" hidden="1" x14ac:dyDescent="0.2">
      <c r="A177" s="34" t="s">
        <v>61</v>
      </c>
      <c r="B177" s="22" t="s">
        <v>134</v>
      </c>
      <c r="C177" s="54" t="s">
        <v>19</v>
      </c>
      <c r="D177" s="54"/>
      <c r="E177" s="54"/>
      <c r="F177" s="54"/>
      <c r="G177" s="65"/>
      <c r="H177" s="55"/>
      <c r="I177" s="55"/>
    </row>
    <row r="178" spans="1:9" hidden="1" x14ac:dyDescent="0.2">
      <c r="A178" s="34" t="s">
        <v>135</v>
      </c>
      <c r="B178" s="32" t="s">
        <v>136</v>
      </c>
      <c r="C178" s="54" t="s">
        <v>19</v>
      </c>
      <c r="D178" s="54"/>
      <c r="E178" s="54"/>
      <c r="F178" s="54"/>
      <c r="G178" s="65"/>
      <c r="H178" s="55"/>
      <c r="I178" s="55"/>
    </row>
    <row r="179" spans="1:9" hidden="1" x14ac:dyDescent="0.2">
      <c r="A179" s="34" t="s">
        <v>63</v>
      </c>
      <c r="B179" s="22" t="s">
        <v>137</v>
      </c>
      <c r="C179" s="54" t="s">
        <v>19</v>
      </c>
      <c r="D179" s="54"/>
      <c r="E179" s="54"/>
      <c r="F179" s="54"/>
      <c r="G179" s="65"/>
      <c r="H179" s="55"/>
      <c r="I179" s="55"/>
    </row>
    <row r="180" spans="1:9" hidden="1" x14ac:dyDescent="0.2">
      <c r="A180" s="34" t="s">
        <v>65</v>
      </c>
      <c r="B180" s="22" t="s">
        <v>138</v>
      </c>
      <c r="C180" s="54" t="s">
        <v>19</v>
      </c>
      <c r="D180" s="54"/>
      <c r="E180" s="54"/>
      <c r="F180" s="54"/>
      <c r="G180" s="65"/>
      <c r="H180" s="55"/>
      <c r="I180" s="55"/>
    </row>
    <row r="181" spans="1:9" hidden="1" x14ac:dyDescent="0.2">
      <c r="A181" s="20">
        <v>13</v>
      </c>
      <c r="B181" s="22" t="s">
        <v>139</v>
      </c>
      <c r="C181" s="54" t="s">
        <v>19</v>
      </c>
      <c r="D181" s="54"/>
      <c r="E181" s="54"/>
      <c r="F181" s="54"/>
      <c r="G181" s="65"/>
      <c r="H181" s="55"/>
      <c r="I181" s="55"/>
    </row>
    <row r="182" spans="1:9" hidden="1" x14ac:dyDescent="0.2">
      <c r="A182" s="20">
        <v>14</v>
      </c>
      <c r="B182" s="22" t="s">
        <v>140</v>
      </c>
      <c r="C182" s="54"/>
      <c r="D182" s="54"/>
      <c r="E182" s="54"/>
      <c r="F182" s="54"/>
      <c r="G182" s="65"/>
      <c r="H182" s="55"/>
      <c r="I182" s="55"/>
    </row>
    <row r="183" spans="1:9" hidden="1" x14ac:dyDescent="0.2">
      <c r="A183" s="34" t="s">
        <v>71</v>
      </c>
      <c r="B183" s="22" t="s">
        <v>141</v>
      </c>
      <c r="C183" s="54" t="s">
        <v>19</v>
      </c>
      <c r="D183" s="54"/>
      <c r="E183" s="54"/>
      <c r="F183" s="54"/>
      <c r="G183" s="65"/>
      <c r="H183" s="55"/>
      <c r="I183" s="55"/>
    </row>
    <row r="184" spans="1:9" hidden="1" x14ac:dyDescent="0.2">
      <c r="A184" s="28">
        <v>16</v>
      </c>
      <c r="B184" s="22" t="s">
        <v>142</v>
      </c>
      <c r="C184" s="54" t="s">
        <v>19</v>
      </c>
      <c r="D184" s="54"/>
      <c r="E184" s="54"/>
      <c r="F184" s="54"/>
      <c r="G184" s="65"/>
      <c r="H184" s="55"/>
      <c r="I184" s="55"/>
    </row>
    <row r="185" spans="1:9" hidden="1" x14ac:dyDescent="0.2">
      <c r="A185" s="34" t="s">
        <v>143</v>
      </c>
      <c r="B185" s="32" t="s">
        <v>144</v>
      </c>
      <c r="C185" s="54" t="s">
        <v>128</v>
      </c>
      <c r="D185" s="54"/>
      <c r="E185" s="54"/>
      <c r="F185" s="54"/>
      <c r="G185" s="65"/>
      <c r="H185" s="55"/>
      <c r="I185" s="55"/>
    </row>
    <row r="186" spans="1:9" hidden="1" x14ac:dyDescent="0.2">
      <c r="A186" s="12" t="s">
        <v>145</v>
      </c>
      <c r="B186" s="33" t="s">
        <v>146</v>
      </c>
      <c r="C186" s="54" t="s">
        <v>42</v>
      </c>
      <c r="D186" s="54"/>
      <c r="E186" s="54"/>
      <c r="F186" s="54"/>
      <c r="G186" s="65"/>
      <c r="H186" s="55"/>
      <c r="I186" s="55"/>
    </row>
    <row r="187" spans="1:9" hidden="1" x14ac:dyDescent="0.2">
      <c r="A187" s="12"/>
      <c r="B187" s="33"/>
      <c r="C187" s="54" t="s">
        <v>19</v>
      </c>
      <c r="D187" s="54"/>
      <c r="E187" s="54"/>
      <c r="F187" s="54"/>
      <c r="G187" s="65"/>
      <c r="H187" s="55"/>
      <c r="I187" s="55"/>
    </row>
    <row r="188" spans="1:9" hidden="1" x14ac:dyDescent="0.2">
      <c r="A188" s="12" t="s">
        <v>147</v>
      </c>
      <c r="B188" s="33" t="s">
        <v>148</v>
      </c>
      <c r="C188" s="54" t="s">
        <v>42</v>
      </c>
      <c r="D188" s="54"/>
      <c r="E188" s="54"/>
      <c r="F188" s="54"/>
      <c r="G188" s="65"/>
      <c r="H188" s="55"/>
      <c r="I188" s="55"/>
    </row>
    <row r="189" spans="1:9" hidden="1" x14ac:dyDescent="0.2">
      <c r="A189" s="12"/>
      <c r="B189" s="33"/>
      <c r="C189" s="54" t="s">
        <v>149</v>
      </c>
      <c r="D189" s="54"/>
      <c r="E189" s="54"/>
      <c r="F189" s="54"/>
      <c r="G189" s="65"/>
      <c r="H189" s="55"/>
      <c r="I189" s="55"/>
    </row>
    <row r="190" spans="1:9" hidden="1" x14ac:dyDescent="0.2">
      <c r="A190" s="12" t="s">
        <v>150</v>
      </c>
      <c r="B190" s="33" t="s">
        <v>151</v>
      </c>
      <c r="C190" s="54" t="s">
        <v>42</v>
      </c>
      <c r="D190" s="54"/>
      <c r="E190" s="54"/>
      <c r="F190" s="54"/>
      <c r="G190" s="65"/>
      <c r="H190" s="55"/>
      <c r="I190" s="55"/>
    </row>
    <row r="191" spans="1:9" hidden="1" x14ac:dyDescent="0.2">
      <c r="A191" s="12"/>
      <c r="B191" s="33"/>
      <c r="C191" s="54" t="s">
        <v>19</v>
      </c>
      <c r="D191" s="54"/>
      <c r="E191" s="54"/>
      <c r="F191" s="54"/>
      <c r="G191" s="65"/>
      <c r="H191" s="55"/>
      <c r="I191" s="55"/>
    </row>
    <row r="192" spans="1:9" hidden="1" x14ac:dyDescent="0.2">
      <c r="A192" s="12" t="s">
        <v>152</v>
      </c>
      <c r="B192" s="33" t="s">
        <v>153</v>
      </c>
      <c r="C192" s="54" t="s">
        <v>42</v>
      </c>
      <c r="D192" s="54"/>
      <c r="E192" s="54"/>
      <c r="F192" s="54"/>
      <c r="G192" s="65"/>
      <c r="H192" s="55"/>
      <c r="I192" s="55"/>
    </row>
    <row r="193" spans="1:115" hidden="1" x14ac:dyDescent="0.2">
      <c r="A193" s="12"/>
      <c r="B193" s="33"/>
      <c r="C193" s="54" t="s">
        <v>19</v>
      </c>
      <c r="D193" s="54"/>
      <c r="E193" s="54"/>
      <c r="F193" s="54"/>
      <c r="G193" s="65"/>
      <c r="H193" s="55"/>
      <c r="I193" s="55"/>
    </row>
    <row r="194" spans="1:115" hidden="1" x14ac:dyDescent="0.2">
      <c r="A194" s="34" t="s">
        <v>75</v>
      </c>
      <c r="B194" s="32" t="s">
        <v>154</v>
      </c>
      <c r="C194" s="54" t="s">
        <v>19</v>
      </c>
      <c r="D194" s="54"/>
      <c r="E194" s="54"/>
      <c r="F194" s="54"/>
      <c r="G194" s="65"/>
      <c r="H194" s="54"/>
      <c r="I194" s="54"/>
    </row>
    <row r="195" spans="1:115" s="60" customFormat="1" ht="13.5" hidden="1" thickBot="1" x14ac:dyDescent="0.25">
      <c r="A195" s="57" t="s">
        <v>155</v>
      </c>
      <c r="B195" s="58" t="s">
        <v>156</v>
      </c>
      <c r="C195" s="59" t="s">
        <v>19</v>
      </c>
      <c r="D195" s="59"/>
      <c r="E195" s="59"/>
      <c r="F195" s="59"/>
      <c r="G195" s="66"/>
      <c r="H195" s="59"/>
      <c r="I195" s="59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</row>
    <row r="196" spans="1:115" hidden="1" x14ac:dyDescent="0.2">
      <c r="A196" s="67" t="s">
        <v>78</v>
      </c>
      <c r="B196" s="68" t="s">
        <v>157</v>
      </c>
      <c r="C196" s="69" t="s">
        <v>42</v>
      </c>
      <c r="D196" s="70"/>
      <c r="E196" s="70"/>
      <c r="F196" s="70"/>
      <c r="G196" s="71"/>
      <c r="H196" s="72"/>
      <c r="I196" s="73"/>
    </row>
    <row r="197" spans="1:115" ht="13.5" hidden="1" thickBot="1" x14ac:dyDescent="0.25">
      <c r="A197" s="74"/>
      <c r="B197" s="75" t="s">
        <v>158</v>
      </c>
      <c r="C197" s="76" t="s">
        <v>19</v>
      </c>
      <c r="D197" s="52"/>
      <c r="E197" s="52"/>
      <c r="F197" s="52"/>
      <c r="G197" s="71"/>
      <c r="H197" s="72"/>
      <c r="I197" s="77"/>
    </row>
    <row r="198" spans="1:115" hidden="1" x14ac:dyDescent="0.2">
      <c r="A198" s="78" t="s">
        <v>159</v>
      </c>
      <c r="B198" s="79" t="s">
        <v>160</v>
      </c>
      <c r="C198" s="69" t="s">
        <v>42</v>
      </c>
      <c r="D198" s="70"/>
      <c r="E198" s="70"/>
      <c r="F198" s="70"/>
      <c r="G198" s="71"/>
      <c r="H198" s="72"/>
      <c r="I198" s="73"/>
    </row>
    <row r="199" spans="1:115" hidden="1" x14ac:dyDescent="0.2">
      <c r="A199" s="80"/>
      <c r="B199" s="33"/>
      <c r="C199" s="54" t="s">
        <v>19</v>
      </c>
      <c r="D199" s="81"/>
      <c r="E199" s="81"/>
      <c r="F199" s="81"/>
      <c r="G199" s="82"/>
      <c r="H199" s="83"/>
      <c r="I199" s="84"/>
    </row>
    <row r="200" spans="1:115" hidden="1" x14ac:dyDescent="0.2">
      <c r="A200" s="80" t="s">
        <v>161</v>
      </c>
      <c r="B200" s="33" t="s">
        <v>162</v>
      </c>
      <c r="C200" s="54" t="s">
        <v>42</v>
      </c>
      <c r="D200" s="81"/>
      <c r="E200" s="81"/>
      <c r="F200" s="81"/>
      <c r="G200" s="82"/>
      <c r="H200" s="83"/>
      <c r="I200" s="84"/>
    </row>
    <row r="201" spans="1:115" hidden="1" x14ac:dyDescent="0.2">
      <c r="A201" s="80"/>
      <c r="B201" s="33"/>
      <c r="C201" s="54" t="s">
        <v>19</v>
      </c>
      <c r="D201" s="81"/>
      <c r="E201" s="81"/>
      <c r="F201" s="81"/>
      <c r="G201" s="82"/>
      <c r="H201" s="83"/>
      <c r="I201" s="84"/>
    </row>
    <row r="202" spans="1:115" hidden="1" x14ac:dyDescent="0.2">
      <c r="A202" s="80" t="s">
        <v>163</v>
      </c>
      <c r="B202" s="33" t="s">
        <v>164</v>
      </c>
      <c r="C202" s="54" t="s">
        <v>42</v>
      </c>
      <c r="D202" s="81"/>
      <c r="E202" s="81"/>
      <c r="F202" s="81"/>
      <c r="G202" s="82"/>
      <c r="H202" s="83"/>
      <c r="I202" s="84"/>
    </row>
    <row r="203" spans="1:115" hidden="1" x14ac:dyDescent="0.2">
      <c r="A203" s="80"/>
      <c r="B203" s="33"/>
      <c r="C203" s="54" t="s">
        <v>19</v>
      </c>
      <c r="D203" s="81"/>
      <c r="E203" s="81"/>
      <c r="F203" s="81"/>
      <c r="G203" s="82"/>
      <c r="H203" s="83"/>
      <c r="I203" s="84"/>
    </row>
    <row r="204" spans="1:115" hidden="1" x14ac:dyDescent="0.2">
      <c r="A204" s="80" t="s">
        <v>165</v>
      </c>
      <c r="B204" s="33" t="s">
        <v>166</v>
      </c>
      <c r="C204" s="54" t="s">
        <v>42</v>
      </c>
      <c r="D204" s="81"/>
      <c r="E204" s="81"/>
      <c r="F204" s="81"/>
      <c r="G204" s="82"/>
      <c r="H204" s="83"/>
      <c r="I204" s="84"/>
    </row>
    <row r="205" spans="1:115" hidden="1" x14ac:dyDescent="0.2">
      <c r="A205" s="80"/>
      <c r="B205" s="33"/>
      <c r="C205" s="54" t="s">
        <v>19</v>
      </c>
      <c r="D205" s="81"/>
      <c r="E205" s="81"/>
      <c r="F205" s="81"/>
      <c r="G205" s="82"/>
      <c r="H205" s="83"/>
      <c r="I205" s="84"/>
    </row>
    <row r="206" spans="1:115" hidden="1" x14ac:dyDescent="0.2">
      <c r="A206" s="80" t="s">
        <v>167</v>
      </c>
      <c r="B206" s="33" t="s">
        <v>168</v>
      </c>
      <c r="C206" s="54" t="s">
        <v>42</v>
      </c>
      <c r="D206" s="81"/>
      <c r="E206" s="81"/>
      <c r="F206" s="81"/>
      <c r="G206" s="82"/>
      <c r="H206" s="83"/>
      <c r="I206" s="84"/>
    </row>
    <row r="207" spans="1:115" hidden="1" x14ac:dyDescent="0.2">
      <c r="A207" s="80"/>
      <c r="B207" s="33"/>
      <c r="C207" s="54" t="s">
        <v>19</v>
      </c>
      <c r="D207" s="81"/>
      <c r="E207" s="81"/>
      <c r="F207" s="81"/>
      <c r="G207" s="82"/>
      <c r="H207" s="83"/>
      <c r="I207" s="84"/>
    </row>
    <row r="208" spans="1:115" hidden="1" x14ac:dyDescent="0.2">
      <c r="A208" s="80" t="s">
        <v>169</v>
      </c>
      <c r="B208" s="33" t="s">
        <v>170</v>
      </c>
      <c r="C208" s="54" t="s">
        <v>42</v>
      </c>
      <c r="D208" s="81"/>
      <c r="E208" s="81"/>
      <c r="F208" s="81"/>
      <c r="G208" s="82"/>
      <c r="H208" s="83"/>
      <c r="I208" s="84"/>
    </row>
    <row r="209" spans="1:9" hidden="1" x14ac:dyDescent="0.2">
      <c r="A209" s="80"/>
      <c r="B209" s="33"/>
      <c r="C209" s="54" t="s">
        <v>19</v>
      </c>
      <c r="D209" s="81"/>
      <c r="E209" s="81"/>
      <c r="F209" s="81"/>
      <c r="G209" s="82"/>
      <c r="H209" s="83"/>
      <c r="I209" s="84"/>
    </row>
    <row r="210" spans="1:9" hidden="1" x14ac:dyDescent="0.2">
      <c r="A210" s="80" t="s">
        <v>171</v>
      </c>
      <c r="B210" s="33" t="s">
        <v>172</v>
      </c>
      <c r="C210" s="54" t="s">
        <v>42</v>
      </c>
      <c r="D210" s="81"/>
      <c r="E210" s="81"/>
      <c r="F210" s="81"/>
      <c r="G210" s="82"/>
      <c r="H210" s="83"/>
      <c r="I210" s="84"/>
    </row>
    <row r="211" spans="1:9" hidden="1" x14ac:dyDescent="0.2">
      <c r="A211" s="80"/>
      <c r="B211" s="33"/>
      <c r="C211" s="54" t="s">
        <v>19</v>
      </c>
      <c r="D211" s="81"/>
      <c r="E211" s="81"/>
      <c r="F211" s="81"/>
      <c r="G211" s="82"/>
      <c r="H211" s="83"/>
      <c r="I211" s="84"/>
    </row>
    <row r="212" spans="1:9" hidden="1" x14ac:dyDescent="0.2">
      <c r="A212" s="80" t="s">
        <v>173</v>
      </c>
      <c r="B212" s="33" t="s">
        <v>174</v>
      </c>
      <c r="C212" s="54" t="s">
        <v>42</v>
      </c>
      <c r="D212" s="81"/>
      <c r="E212" s="81"/>
      <c r="F212" s="81"/>
      <c r="G212" s="82"/>
      <c r="H212" s="83"/>
      <c r="I212" s="84"/>
    </row>
    <row r="213" spans="1:9" ht="13.5" hidden="1" thickBot="1" x14ac:dyDescent="0.25">
      <c r="A213" s="85"/>
      <c r="B213" s="86"/>
      <c r="C213" s="76" t="s">
        <v>19</v>
      </c>
      <c r="D213" s="87"/>
      <c r="E213" s="87"/>
      <c r="F213" s="87"/>
      <c r="G213" s="88"/>
      <c r="H213" s="89"/>
      <c r="I213" s="77"/>
    </row>
    <row r="214" spans="1:9" hidden="1" x14ac:dyDescent="0.2">
      <c r="A214" s="9"/>
      <c r="B214" s="9"/>
      <c r="C214" s="9"/>
      <c r="D214" s="9"/>
      <c r="E214" s="9"/>
      <c r="F214" s="9"/>
      <c r="G214" s="9"/>
      <c r="H214" s="9"/>
      <c r="I214" s="9"/>
    </row>
    <row r="215" spans="1:9" x14ac:dyDescent="0.2">
      <c r="A215" s="9"/>
      <c r="B215" s="9"/>
      <c r="C215" s="9"/>
      <c r="D215" s="9"/>
      <c r="E215" s="9"/>
      <c r="F215" s="9"/>
      <c r="G215" s="9"/>
      <c r="H215" s="9"/>
      <c r="I215" s="9"/>
    </row>
    <row r="216" spans="1:9" x14ac:dyDescent="0.2">
      <c r="A216" s="9"/>
      <c r="B216" s="9"/>
      <c r="C216" s="9"/>
      <c r="D216" s="9"/>
      <c r="E216" s="9"/>
      <c r="F216" s="9"/>
      <c r="G216" s="90"/>
      <c r="H216" s="9"/>
      <c r="I216" s="9"/>
    </row>
    <row r="217" spans="1:9" x14ac:dyDescent="0.2">
      <c r="A217" s="9"/>
    </row>
    <row r="219" spans="1:9" x14ac:dyDescent="0.2">
      <c r="B219" s="1" t="s">
        <v>175</v>
      </c>
      <c r="E219" s="1" t="s">
        <v>176</v>
      </c>
    </row>
  </sheetData>
  <mergeCells count="168">
    <mergeCell ref="A208:A209"/>
    <mergeCell ref="B208:B209"/>
    <mergeCell ref="A210:A211"/>
    <mergeCell ref="B210:B211"/>
    <mergeCell ref="A212:A213"/>
    <mergeCell ref="B212:B213"/>
    <mergeCell ref="A202:A203"/>
    <mergeCell ref="B202:B203"/>
    <mergeCell ref="A204:A205"/>
    <mergeCell ref="B204:B205"/>
    <mergeCell ref="A206:A207"/>
    <mergeCell ref="B206:B207"/>
    <mergeCell ref="A192:A193"/>
    <mergeCell ref="B192:B193"/>
    <mergeCell ref="A198:A199"/>
    <mergeCell ref="B198:B199"/>
    <mergeCell ref="A200:A201"/>
    <mergeCell ref="B200:B201"/>
    <mergeCell ref="A186:A187"/>
    <mergeCell ref="B186:B187"/>
    <mergeCell ref="A188:A189"/>
    <mergeCell ref="B188:B189"/>
    <mergeCell ref="A190:A191"/>
    <mergeCell ref="B190:B191"/>
    <mergeCell ref="A171:A172"/>
    <mergeCell ref="B171:B172"/>
    <mergeCell ref="A173:A174"/>
    <mergeCell ref="B173:B174"/>
    <mergeCell ref="A175:A176"/>
    <mergeCell ref="B175:B176"/>
    <mergeCell ref="A165:A166"/>
    <mergeCell ref="B165:B166"/>
    <mergeCell ref="A167:A168"/>
    <mergeCell ref="B167:B168"/>
    <mergeCell ref="A169:A170"/>
    <mergeCell ref="B169:B170"/>
    <mergeCell ref="A158:I158"/>
    <mergeCell ref="A159:A160"/>
    <mergeCell ref="B159:B160"/>
    <mergeCell ref="A161:A162"/>
    <mergeCell ref="B161:B162"/>
    <mergeCell ref="A163:A164"/>
    <mergeCell ref="B163:B164"/>
    <mergeCell ref="A150:A151"/>
    <mergeCell ref="B150:B151"/>
    <mergeCell ref="A152:A153"/>
    <mergeCell ref="B152:B153"/>
    <mergeCell ref="A154:A155"/>
    <mergeCell ref="B154:B155"/>
    <mergeCell ref="A144:A145"/>
    <mergeCell ref="B144:B145"/>
    <mergeCell ref="A146:A147"/>
    <mergeCell ref="B146:B147"/>
    <mergeCell ref="A148:A149"/>
    <mergeCell ref="B148:B149"/>
    <mergeCell ref="A134:A135"/>
    <mergeCell ref="B134:B135"/>
    <mergeCell ref="A140:A141"/>
    <mergeCell ref="B140:B141"/>
    <mergeCell ref="A142:A143"/>
    <mergeCell ref="B142:B143"/>
    <mergeCell ref="A128:A129"/>
    <mergeCell ref="B128:B129"/>
    <mergeCell ref="A130:A131"/>
    <mergeCell ref="B130:B131"/>
    <mergeCell ref="A132:A133"/>
    <mergeCell ref="B132:B133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0:L100"/>
    <mergeCell ref="A101:A102"/>
    <mergeCell ref="B101:B102"/>
    <mergeCell ref="A103:A104"/>
    <mergeCell ref="B103:B104"/>
    <mergeCell ref="A105:A106"/>
    <mergeCell ref="B105:B106"/>
    <mergeCell ref="A88:A89"/>
    <mergeCell ref="B88:B89"/>
    <mergeCell ref="A90:A91"/>
    <mergeCell ref="B90:B91"/>
    <mergeCell ref="A92:A93"/>
    <mergeCell ref="B92:B93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68:A69"/>
    <mergeCell ref="B68:B69"/>
    <mergeCell ref="A70:A71"/>
    <mergeCell ref="B70:B71"/>
    <mergeCell ref="A73:A74"/>
    <mergeCell ref="B73:B74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7:A39"/>
    <mergeCell ref="B37:B39"/>
    <mergeCell ref="A40:A41"/>
    <mergeCell ref="B40:B41"/>
    <mergeCell ref="A42:A43"/>
    <mergeCell ref="B42:B43"/>
    <mergeCell ref="A30:A31"/>
    <mergeCell ref="B30:B31"/>
    <mergeCell ref="A33:A34"/>
    <mergeCell ref="B33:B34"/>
    <mergeCell ref="A35:A36"/>
    <mergeCell ref="B35:B36"/>
    <mergeCell ref="A24:A25"/>
    <mergeCell ref="B24:B25"/>
    <mergeCell ref="A26:A27"/>
    <mergeCell ref="B26:B27"/>
    <mergeCell ref="A28:A29"/>
    <mergeCell ref="B28:B29"/>
    <mergeCell ref="A14:A16"/>
    <mergeCell ref="A17:A18"/>
    <mergeCell ref="B17:B18"/>
    <mergeCell ref="A19:A20"/>
    <mergeCell ref="B19:B20"/>
    <mergeCell ref="A22:A23"/>
    <mergeCell ref="B22:B23"/>
    <mergeCell ref="A7:I7"/>
    <mergeCell ref="A8:I8"/>
    <mergeCell ref="A10:A12"/>
    <mergeCell ref="B10:B12"/>
    <mergeCell ref="C10:C12"/>
    <mergeCell ref="D10:D12"/>
    <mergeCell ref="E10:E12"/>
    <mergeCell ref="F10:F12"/>
    <mergeCell ref="G10:I10"/>
  </mergeCells>
  <pageMargins left="0.51181102362204722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2018-02-28T14:24:51Z</dcterms:created>
  <dcterms:modified xsi:type="dcterms:W3CDTF">2018-02-28T14:25:55Z</dcterms:modified>
</cp:coreProperties>
</file>