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2016 фасады" sheetId="1" r:id="rId1"/>
  </sheets>
  <calcPr calcId="145621"/>
</workbook>
</file>

<file path=xl/calcChain.xml><?xml version="1.0" encoding="utf-8"?>
<calcChain xmlns="http://schemas.openxmlformats.org/spreadsheetml/2006/main">
  <c r="F217" i="1" l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G163" i="1"/>
  <c r="F163" i="1"/>
  <c r="G162" i="1"/>
  <c r="F162" i="1"/>
  <c r="F161" i="1"/>
  <c r="F160" i="1"/>
  <c r="F159" i="1"/>
  <c r="F158" i="1"/>
  <c r="F157" i="1"/>
  <c r="F156" i="1"/>
  <c r="F155" i="1"/>
  <c r="F154" i="1"/>
  <c r="G153" i="1"/>
  <c r="F153" i="1"/>
  <c r="G152" i="1"/>
  <c r="F152" i="1"/>
  <c r="F151" i="1"/>
  <c r="F150" i="1"/>
  <c r="G149" i="1"/>
  <c r="F149" i="1"/>
  <c r="G148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G95" i="1"/>
  <c r="F95" i="1"/>
  <c r="G94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H71" i="1"/>
  <c r="F71" i="1"/>
  <c r="F70" i="1"/>
  <c r="G69" i="1"/>
  <c r="F69" i="1" s="1"/>
  <c r="G68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H11" i="1"/>
  <c r="G11" i="1"/>
  <c r="F11" i="1" s="1"/>
  <c r="H10" i="1"/>
  <c r="G10" i="1"/>
  <c r="F10" i="1" s="1"/>
</calcChain>
</file>

<file path=xl/sharedStrings.xml><?xml version="1.0" encoding="utf-8"?>
<sst xmlns="http://schemas.openxmlformats.org/spreadsheetml/2006/main" count="323" uniqueCount="100">
  <si>
    <t>Выполнение АП текущего ремонта  фасадов</t>
  </si>
  <si>
    <t>по ООО "ЖКС №1 Василеостровского района" за   2016 год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</si>
  <si>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</si>
  <si>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</si>
  <si>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</si>
  <si>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</si>
  <si>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</si>
  <si>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</si>
  <si>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</si>
  <si>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</si>
  <si>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</si>
  <si>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и окраска фасадов</t>
  </si>
  <si>
    <t>т.кв.м</t>
  </si>
  <si>
    <t>т.руб.</t>
  </si>
  <si>
    <t>Большой пр. д.91</t>
  </si>
  <si>
    <t>Большой пр. д.101</t>
  </si>
  <si>
    <t>Весельная ул. д.9</t>
  </si>
  <si>
    <t>Гаванская ул. д.42</t>
  </si>
  <si>
    <t>Наличная ул. д.5</t>
  </si>
  <si>
    <t>Наличная ул. д.7</t>
  </si>
  <si>
    <t>Опочинина ул. д.3</t>
  </si>
  <si>
    <t>Опочинина ул. д.9</t>
  </si>
  <si>
    <t>Опочинина ул. д.33</t>
  </si>
  <si>
    <t>ул. Шевченко д.2</t>
  </si>
  <si>
    <t>ул. Шевченко д.37</t>
  </si>
  <si>
    <t>Шкиперский прот. д.2</t>
  </si>
  <si>
    <t>Большой пр. д.52/15, в зоне кв.10,11,24</t>
  </si>
  <si>
    <t>Мичманская ул. д.4</t>
  </si>
  <si>
    <t>Морская наб. д.15Г</t>
  </si>
  <si>
    <t>Морская наб. д.17Б</t>
  </si>
  <si>
    <t>ул. Нахимова д.1</t>
  </si>
  <si>
    <t>ул. Нахимова д.1, колонны в арке</t>
  </si>
  <si>
    <t>Карташихина ул. д.10/97</t>
  </si>
  <si>
    <t>Нахимова ул. д.14/41А</t>
  </si>
  <si>
    <t>Средний пр. д.99/18А</t>
  </si>
  <si>
    <t>Большой пр. д.90, л/к №2,3</t>
  </si>
  <si>
    <t>Весельная ул., д. 2/93А, л/кл №2,3</t>
  </si>
  <si>
    <t>Весельная ул. д.10</t>
  </si>
  <si>
    <t>Мичманская ул. д.4, арка</t>
  </si>
  <si>
    <t>Морская наб. д.15</t>
  </si>
  <si>
    <t>Наличная ул. д.14 л/кл №3</t>
  </si>
  <si>
    <t>ул. Нахимова д.1, л/кл №2,3, колонны</t>
  </si>
  <si>
    <t>ул. Беринга д.32 к.1</t>
  </si>
  <si>
    <t>ул. Нахимова д.1, л/кл №2,3</t>
  </si>
  <si>
    <t>Опочинина ул. д.15/18</t>
  </si>
  <si>
    <t>Опочинина ул. д.17</t>
  </si>
  <si>
    <t>ул. Шевченко д.18</t>
  </si>
  <si>
    <t>Весельная ул. д.5</t>
  </si>
  <si>
    <t>Гаванская ул. д.12</t>
  </si>
  <si>
    <t>Гаванская ул. д.34</t>
  </si>
  <si>
    <t>Детская ул. д.30</t>
  </si>
  <si>
    <t>Карташихина ул. д.12</t>
  </si>
  <si>
    <t>Карташихина ул. д.17</t>
  </si>
  <si>
    <t xml:space="preserve">Морская наб. д.15 </t>
  </si>
  <si>
    <t xml:space="preserve">ул. Нахимова д.1 </t>
  </si>
  <si>
    <t>Опочинина ул. д.6</t>
  </si>
  <si>
    <t>Опочинина ул. д.29</t>
  </si>
  <si>
    <t>Среднегаванский пр. д.7/8</t>
  </si>
  <si>
    <t>Средний пр. д.79 к.1</t>
  </si>
  <si>
    <t>Наличная ул. д.33</t>
  </si>
  <si>
    <t>ул. Беринга д.22 к.1</t>
  </si>
  <si>
    <t>Большой пр. д.92</t>
  </si>
  <si>
    <t>Большой пр. д.94</t>
  </si>
  <si>
    <t>Большой пр. д.96</t>
  </si>
  <si>
    <t>Карташихина ул. д.2/13</t>
  </si>
  <si>
    <t>Морская наб. д.15А</t>
  </si>
  <si>
    <t>Наличная ул. д.14</t>
  </si>
  <si>
    <t>ул. Беринга д.34, л/кл №2, во дворе переходн.балконы</t>
  </si>
  <si>
    <t>ул. Беринга д.34, л/кл №2, двор вид на дет/площ.</t>
  </si>
  <si>
    <t xml:space="preserve">ул. Беринга д.34, л/кл №1, двор </t>
  </si>
  <si>
    <t xml:space="preserve">ул. Беринга д.34, л/кл №1,2, улица </t>
  </si>
  <si>
    <t>Кораблестроителей ул. д.19 к.1В,  л/кл №20,24</t>
  </si>
  <si>
    <t>Весельная ул. д.4Б</t>
  </si>
  <si>
    <t>ул. Беринга д.24 к.1</t>
  </si>
  <si>
    <t>Гаванская ул. д.16</t>
  </si>
  <si>
    <t>Гаванская ул. д.49 к.2</t>
  </si>
  <si>
    <t>Малый пр. д.65 к.1</t>
  </si>
  <si>
    <t>ул. Беринга д.16</t>
  </si>
  <si>
    <t>ул. Беринга д.18</t>
  </si>
  <si>
    <t>Гаванская ул. д.24</t>
  </si>
  <si>
    <t>Кораблестроителей ул. д.16</t>
  </si>
  <si>
    <t>Малый пр. д.65 к.2</t>
  </si>
  <si>
    <t>Наличная ул. д.19</t>
  </si>
  <si>
    <t>Наличная ул. д.25</t>
  </si>
  <si>
    <t>Наличная ул. д.23</t>
  </si>
  <si>
    <t>Наличная ул. д.35 к.2</t>
  </si>
  <si>
    <t>Малый пр.65 к.1</t>
  </si>
  <si>
    <t>Весельная ул. д.7/10</t>
  </si>
  <si>
    <t>Гаванская ул. д.7</t>
  </si>
  <si>
    <t>Гаванская ул. д.15</t>
  </si>
  <si>
    <t>Гаванская ул. д.36</t>
  </si>
  <si>
    <t>Гаванская ул. д.37</t>
  </si>
  <si>
    <t>Кораблестроителей ул. д.22</t>
  </si>
  <si>
    <t>Остоумова ул. д.7/9</t>
  </si>
  <si>
    <t>Гаванская ул. д.17</t>
  </si>
  <si>
    <t xml:space="preserve">ул. Шевченко д.24 </t>
  </si>
  <si>
    <t>Гаванская ул. д.34, л/кл №4,5</t>
  </si>
  <si>
    <t>Гаванская ул. д.48</t>
  </si>
  <si>
    <t xml:space="preserve">Наличная ул. д.45 к.1 </t>
  </si>
  <si>
    <t>ул. Шевченко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</si>
</sst>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5" fontId="1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0" fontId="4" fillId="0" borderId="0" xfId="2" applyFont="1" applyFill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/>
    <xf numFmtId="2" fontId="2" fillId="0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center"/>
    </xf>
    <xf numFmtId="0" fontId="9" fillId="0" borderId="1" xfId="1" applyFont="1" applyBorder="1"/>
    <xf numFmtId="2" fontId="7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/>
    <xf numFmtId="2" fontId="2" fillId="2" borderId="1" xfId="1" applyNumberFormat="1" applyFont="1" applyFill="1" applyBorder="1" applyAlignment="1">
      <alignment horizontal="center" vertical="center"/>
    </xf>
    <xf numFmtId="2" fontId="1" fillId="0" borderId="0" xfId="1" applyNumberFormat="1"/>
    <xf numFmtId="2" fontId="2" fillId="0" borderId="1" xfId="1" applyNumberFormat="1" applyFont="1" applyFill="1" applyBorder="1"/>
    <xf numFmtId="2" fontId="8" fillId="2" borderId="1" xfId="1" applyNumberFormat="1" applyFont="1" applyFill="1" applyBorder="1"/>
    <xf numFmtId="1" fontId="2" fillId="2" borderId="1" xfId="1" applyNumberFormat="1" applyFont="1" applyFill="1" applyBorder="1" applyAlignment="1">
      <alignment horizontal="center"/>
    </xf>
    <xf numFmtId="0" fontId="1" fillId="2" borderId="0" xfId="1" applyFill="1"/>
    <xf numFmtId="164" fontId="8" fillId="2" borderId="1" xfId="1" applyNumberFormat="1" applyFont="1" applyFill="1" applyBorder="1" applyAlignment="1">
      <alignment horizontal="center" vertical="center"/>
    </xf>
    <xf numFmtId="0" fontId="1" fillId="0" borderId="1" xfId="1" applyBorder="1"/>
    <xf numFmtId="0" fontId="1" fillId="0" borderId="2" xfId="1" applyBorder="1"/>
    <xf numFmtId="0" fontId="10" fillId="0" borderId="1" xfId="1" applyFont="1" applyBorder="1" applyAlignment="1">
      <alignment horizontal="center"/>
    </xf>
    <xf numFmtId="0" fontId="1" fillId="0" borderId="0" xfId="1" applyFont="1"/>
  </cellXfs>
  <cellStyles count="5">
    <cellStyle name="Денежный 2" xfId="3"/>
    <cellStyle name="Обычный" xfId="0" builtinId="0"/>
    <cellStyle name="Обычный 2" xfId="2"/>
    <cellStyle name="Обычный 3" xfId="1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17"/>
  <sheetViews>
    <sheetView tabSelected="1" topLeftCell="C1" workbookViewId="0">
      <selection activeCell="A221" sqref="A221:XFD223"/>
    </sheetView>
  </sheetViews>
  <sheetFormatPr defaultRowHeight="12.75" x14ac:dyDescent="0.2"/>
  <cols>
    <col min="1" max="2" width="8.85546875" style="4" hidden="1" customWidth="1"/>
    <col min="3" max="3" width="5.140625" style="32" customWidth="1"/>
    <col min="4" max="4" width="44.42578125" style="4" bestFit="1" customWidth="1"/>
    <col min="5" max="5" width="9" style="4" customWidth="1"/>
    <col min="6" max="6" width="13.140625" style="4" customWidth="1"/>
    <col min="7" max="7" width="12.7109375" style="4" customWidth="1"/>
    <col min="8" max="8" width="13.140625" style="4" customWidth="1"/>
    <col min="9" max="16384" width="9.140625" style="4"/>
  </cols>
  <sheetData>
    <row r="1" spans="3:10" x14ac:dyDescent="0.2">
      <c r="C1" s="1"/>
      <c r="D1" s="2"/>
      <c r="E1" s="2"/>
      <c r="F1" s="3"/>
      <c r="G1" s="3"/>
      <c r="H1" s="3"/>
    </row>
    <row r="2" spans="3:10" x14ac:dyDescent="0.2">
      <c r="C2" s="1"/>
      <c r="D2" s="2"/>
      <c r="E2" s="2"/>
      <c r="F2" s="3"/>
      <c r="G2" s="3"/>
      <c r="H2" s="3"/>
    </row>
    <row r="3" spans="3:10" x14ac:dyDescent="0.2">
      <c r="C3" s="1"/>
      <c r="D3" s="2"/>
      <c r="E3" s="2"/>
      <c r="F3" s="3"/>
      <c r="G3" s="3"/>
      <c r="H3" s="3"/>
    </row>
    <row r="4" spans="3:10" ht="18.75" customHeight="1" x14ac:dyDescent="0.2">
      <c r="C4" s="5" t="s">
        <v>0</v>
      </c>
      <c r="D4" s="5"/>
      <c r="E4" s="5"/>
      <c r="F4" s="5"/>
      <c r="G4" s="5"/>
      <c r="H4" s="5"/>
    </row>
    <row r="5" spans="3:10" ht="18.75" customHeight="1" x14ac:dyDescent="0.2">
      <c r="C5" s="5" t="s">
        <v>1</v>
      </c>
      <c r="D5" s="5"/>
      <c r="E5" s="5"/>
      <c r="F5" s="5"/>
      <c r="G5" s="5"/>
      <c r="H5" s="5"/>
    </row>
    <row r="6" spans="3:10" ht="15.6" customHeight="1" x14ac:dyDescent="0.2">
      <c r="C6" s="1"/>
      <c r="D6" s="2"/>
      <c r="E6" s="2"/>
      <c r="F6" s="3"/>
      <c r="G6" s="3"/>
      <c r="H6" s="3"/>
    </row>
    <row r="7" spans="3:10" ht="33" customHeight="1" x14ac:dyDescent="0.2">
      <c r="C7" s="6" t="s">
        <v>2</v>
      </c>
      <c r="D7" s="7" t="s">
        <v>3</v>
      </c>
      <c r="E7" s="7" t="s">
        <v>4</v>
      </c>
      <c r="F7" s="8" t="s">
        <v>5</v>
      </c>
      <c r="G7" s="8"/>
      <c r="H7" s="8"/>
    </row>
    <row r="8" spans="3:10" ht="42" customHeight="1" x14ac:dyDescent="0.2">
      <c r="C8" s="6"/>
      <c r="D8" s="7"/>
      <c r="E8" s="7"/>
      <c r="F8" s="8" t="s">
        <v>6</v>
      </c>
      <c r="G8" s="8"/>
      <c r="H8" s="8"/>
    </row>
    <row r="9" spans="3:10" ht="27" customHeight="1" x14ac:dyDescent="0.2">
      <c r="C9" s="6"/>
      <c r="D9" s="7"/>
      <c r="E9" s="7"/>
      <c r="F9" s="9" t="s">
        <v>7</v>
      </c>
      <c r="G9" s="10" t="s">
        <v>8</v>
      </c>
      <c r="H9" s="10" t="s">
        <v>9</v>
      </c>
    </row>
    <row r="10" spans="3:10" ht="14.25" customHeight="1" x14ac:dyDescent="0.2">
      <c r="C10" s="11" t="s">
        <v>10</v>
      </c>
      <c r="D10" s="12" t="s">
        <v>11</v>
      </c>
      <c r="E10" s="13" t="s">
        <v>12</v>
      </c>
      <c r="F10" s="14">
        <f t="shared" ref="F10:F73" si="0">G10+H10</f>
        <v>2.8840999999999988</v>
      </c>
      <c r="G10" s="15">
        <f>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+G148+G150+G152+G154+G156+G158+G160+G162+G164+G166+G168+G170+G172+G174+G176+G178+G180+G182+G184+G186+G188+G190+G192+G194+G196+G198+G200+G202+G204+G206+G208+G210+G212+G214+G216</f>
        <v>2.0888999999999989</v>
      </c>
      <c r="H10" s="16">
        <f>H12+H14+H16+H18+H20+H22+H24+H26+H28+H30+H32+H34+H36+H38+H40+H42+H44+H46+H48+H50+H52+H54+H56+H58+H60+H62+H64+H66+H68+H70+H72+H74+H76+H78+H80+H82+H84+H86+H88+H90+H92+H94+H96+H98+H100+H102+H124+H126+H128+H130+H132+H200+H202+H206+H212</f>
        <v>0.79520000000000002</v>
      </c>
      <c r="J10" s="17"/>
    </row>
    <row r="11" spans="3:10" x14ac:dyDescent="0.2">
      <c r="C11" s="12"/>
      <c r="D11" s="18"/>
      <c r="E11" s="13" t="s">
        <v>13</v>
      </c>
      <c r="F11" s="19">
        <f t="shared" si="0"/>
        <v>2328.4260000000004</v>
      </c>
      <c r="G11" s="15">
        <f>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+G159+G161+G163+G165+G167+G169+G171+G173+G175+G177+G179+G181+G183+G185+G187+G189+G191+G193+G195+G197+G199+G201+G203+G205+G207+G209+G211+G213+G215+G217</f>
        <v>1459.6420000000003</v>
      </c>
      <c r="H11" s="16">
        <f>H13+H15+H17+H19+H21+H23+H25+H27+H29+H31+H33+H35+H37+H39+H41+H43+H45+H47+H49+H51+H53+H55+H57+H59+H61+H63+H65+H67+H69+H71+H73+H75+H77+H79+H81+H83+H85+H87+H89+H91+H93+H95+H97+H99+H101+H103+H125+H127+H129+H131+H133+H201+H203+H207+H213</f>
        <v>868.78399999999999</v>
      </c>
      <c r="J11" s="17"/>
    </row>
    <row r="12" spans="3:10" x14ac:dyDescent="0.2">
      <c r="C12" s="20">
        <v>1</v>
      </c>
      <c r="D12" s="21" t="s">
        <v>14</v>
      </c>
      <c r="E12" s="22" t="s">
        <v>12</v>
      </c>
      <c r="F12" s="19">
        <f t="shared" si="0"/>
        <v>1E-3</v>
      </c>
      <c r="G12" s="15">
        <v>1E-3</v>
      </c>
      <c r="H12" s="15"/>
      <c r="J12" s="23"/>
    </row>
    <row r="13" spans="3:10" x14ac:dyDescent="0.2">
      <c r="C13" s="24"/>
      <c r="D13" s="25"/>
      <c r="E13" s="22" t="s">
        <v>13</v>
      </c>
      <c r="F13" s="19">
        <f t="shared" si="0"/>
        <v>0.29899999999999999</v>
      </c>
      <c r="G13" s="15">
        <v>0.29899999999999999</v>
      </c>
      <c r="H13" s="15"/>
    </row>
    <row r="14" spans="3:10" x14ac:dyDescent="0.2">
      <c r="C14" s="20">
        <v>2</v>
      </c>
      <c r="D14" s="21" t="s">
        <v>15</v>
      </c>
      <c r="E14" s="22" t="s">
        <v>12</v>
      </c>
      <c r="F14" s="19">
        <f t="shared" si="0"/>
        <v>1E-3</v>
      </c>
      <c r="G14" s="15">
        <v>1E-3</v>
      </c>
      <c r="H14" s="15"/>
    </row>
    <row r="15" spans="3:10" x14ac:dyDescent="0.2">
      <c r="C15" s="24"/>
      <c r="D15" s="25"/>
      <c r="E15" s="22" t="s">
        <v>13</v>
      </c>
      <c r="F15" s="19">
        <f t="shared" si="0"/>
        <v>0.89800000000000002</v>
      </c>
      <c r="G15" s="15">
        <v>0.89800000000000002</v>
      </c>
      <c r="H15" s="15"/>
    </row>
    <row r="16" spans="3:10" x14ac:dyDescent="0.2">
      <c r="C16" s="20">
        <v>3</v>
      </c>
      <c r="D16" s="21" t="s">
        <v>16</v>
      </c>
      <c r="E16" s="22" t="s">
        <v>12</v>
      </c>
      <c r="F16" s="19">
        <f t="shared" si="0"/>
        <v>1.1999999999999999E-3</v>
      </c>
      <c r="G16" s="15">
        <v>1.1999999999999999E-3</v>
      </c>
      <c r="H16" s="15"/>
    </row>
    <row r="17" spans="3:10" x14ac:dyDescent="0.2">
      <c r="C17" s="24"/>
      <c r="D17" s="25"/>
      <c r="E17" s="22" t="s">
        <v>13</v>
      </c>
      <c r="F17" s="19">
        <f t="shared" si="0"/>
        <v>1.198</v>
      </c>
      <c r="G17" s="15">
        <v>1.198</v>
      </c>
      <c r="H17" s="15"/>
    </row>
    <row r="18" spans="3:10" x14ac:dyDescent="0.2">
      <c r="C18" s="20">
        <v>4</v>
      </c>
      <c r="D18" s="21" t="s">
        <v>17</v>
      </c>
      <c r="E18" s="22" t="s">
        <v>12</v>
      </c>
      <c r="F18" s="19">
        <f t="shared" si="0"/>
        <v>1E-3</v>
      </c>
      <c r="G18" s="15">
        <v>1E-3</v>
      </c>
      <c r="H18" s="15"/>
    </row>
    <row r="19" spans="3:10" x14ac:dyDescent="0.2">
      <c r="C19" s="24"/>
      <c r="D19" s="25"/>
      <c r="E19" s="22" t="s">
        <v>13</v>
      </c>
      <c r="F19" s="19">
        <f t="shared" si="0"/>
        <v>0.29899999999999999</v>
      </c>
      <c r="G19" s="15">
        <v>0.29899999999999999</v>
      </c>
      <c r="H19" s="15"/>
    </row>
    <row r="20" spans="3:10" x14ac:dyDescent="0.2">
      <c r="C20" s="20">
        <v>5</v>
      </c>
      <c r="D20" s="21" t="s">
        <v>18</v>
      </c>
      <c r="E20" s="22" t="s">
        <v>12</v>
      </c>
      <c r="F20" s="19">
        <f t="shared" si="0"/>
        <v>1E-3</v>
      </c>
      <c r="G20" s="15">
        <v>1E-3</v>
      </c>
      <c r="H20" s="15"/>
    </row>
    <row r="21" spans="3:10" x14ac:dyDescent="0.2">
      <c r="C21" s="24"/>
      <c r="D21" s="25"/>
      <c r="E21" s="22" t="s">
        <v>13</v>
      </c>
      <c r="F21" s="19">
        <f t="shared" si="0"/>
        <v>0.89800000000000002</v>
      </c>
      <c r="G21" s="15">
        <v>0.89800000000000002</v>
      </c>
      <c r="H21" s="15"/>
    </row>
    <row r="22" spans="3:10" x14ac:dyDescent="0.2">
      <c r="C22" s="20">
        <v>6</v>
      </c>
      <c r="D22" s="21" t="s">
        <v>19</v>
      </c>
      <c r="E22" s="22" t="s">
        <v>12</v>
      </c>
      <c r="F22" s="19">
        <f t="shared" si="0"/>
        <v>1E-3</v>
      </c>
      <c r="G22" s="15">
        <v>1E-3</v>
      </c>
      <c r="H22" s="15"/>
    </row>
    <row r="23" spans="3:10" x14ac:dyDescent="0.2">
      <c r="C23" s="24"/>
      <c r="D23" s="25"/>
      <c r="E23" s="22" t="s">
        <v>13</v>
      </c>
      <c r="F23" s="19">
        <f t="shared" si="0"/>
        <v>0.89800000000000002</v>
      </c>
      <c r="G23" s="15">
        <v>0.89800000000000002</v>
      </c>
      <c r="H23" s="15"/>
    </row>
    <row r="24" spans="3:10" x14ac:dyDescent="0.2">
      <c r="C24" s="20">
        <v>7</v>
      </c>
      <c r="D24" s="21" t="s">
        <v>20</v>
      </c>
      <c r="E24" s="22" t="s">
        <v>12</v>
      </c>
      <c r="F24" s="19">
        <f t="shared" si="0"/>
        <v>1E-3</v>
      </c>
      <c r="G24" s="15">
        <v>1E-3</v>
      </c>
      <c r="H24" s="15"/>
    </row>
    <row r="25" spans="3:10" ht="16.5" customHeight="1" x14ac:dyDescent="0.2">
      <c r="C25" s="24"/>
      <c r="D25" s="25"/>
      <c r="E25" s="22" t="s">
        <v>13</v>
      </c>
      <c r="F25" s="19">
        <f t="shared" si="0"/>
        <v>0.59899999999999998</v>
      </c>
      <c r="G25" s="15">
        <v>0.59899999999999998</v>
      </c>
      <c r="H25" s="15"/>
    </row>
    <row r="26" spans="3:10" x14ac:dyDescent="0.2">
      <c r="C26" s="20">
        <v>8</v>
      </c>
      <c r="D26" s="21" t="s">
        <v>21</v>
      </c>
      <c r="E26" s="22" t="s">
        <v>12</v>
      </c>
      <c r="F26" s="19">
        <f t="shared" si="0"/>
        <v>1.1999999999999999E-3</v>
      </c>
      <c r="G26" s="15">
        <v>1.1999999999999999E-3</v>
      </c>
      <c r="H26" s="15"/>
    </row>
    <row r="27" spans="3:10" x14ac:dyDescent="0.2">
      <c r="C27" s="24"/>
      <c r="D27" s="25"/>
      <c r="E27" s="22" t="s">
        <v>13</v>
      </c>
      <c r="F27" s="19">
        <f t="shared" si="0"/>
        <v>1.198</v>
      </c>
      <c r="G27" s="15">
        <v>1.198</v>
      </c>
      <c r="H27" s="15"/>
    </row>
    <row r="28" spans="3:10" x14ac:dyDescent="0.2">
      <c r="C28" s="20">
        <v>9</v>
      </c>
      <c r="D28" s="21" t="s">
        <v>22</v>
      </c>
      <c r="E28" s="22" t="s">
        <v>12</v>
      </c>
      <c r="F28" s="19">
        <f t="shared" si="0"/>
        <v>1E-3</v>
      </c>
      <c r="G28" s="15">
        <v>1E-3</v>
      </c>
      <c r="H28" s="15"/>
      <c r="J28" s="23"/>
    </row>
    <row r="29" spans="3:10" x14ac:dyDescent="0.2">
      <c r="C29" s="24"/>
      <c r="D29" s="25"/>
      <c r="E29" s="22" t="s">
        <v>13</v>
      </c>
      <c r="F29" s="19">
        <f t="shared" si="0"/>
        <v>0.59899999999999998</v>
      </c>
      <c r="G29" s="15">
        <v>0.59899999999999998</v>
      </c>
      <c r="H29" s="15"/>
      <c r="J29" s="23"/>
    </row>
    <row r="30" spans="3:10" x14ac:dyDescent="0.2">
      <c r="C30" s="20">
        <v>10</v>
      </c>
      <c r="D30" s="21" t="s">
        <v>23</v>
      </c>
      <c r="E30" s="22" t="s">
        <v>12</v>
      </c>
      <c r="F30" s="19">
        <f t="shared" si="0"/>
        <v>1E-3</v>
      </c>
      <c r="G30" s="15">
        <v>1E-3</v>
      </c>
      <c r="H30" s="15"/>
    </row>
    <row r="31" spans="3:10" x14ac:dyDescent="0.2">
      <c r="C31" s="24"/>
      <c r="D31" s="25"/>
      <c r="E31" s="22" t="s">
        <v>13</v>
      </c>
      <c r="F31" s="19">
        <f t="shared" si="0"/>
        <v>0.29899999999999999</v>
      </c>
      <c r="G31" s="15">
        <v>0.29899999999999999</v>
      </c>
      <c r="H31" s="15"/>
    </row>
    <row r="32" spans="3:10" x14ac:dyDescent="0.2">
      <c r="C32" s="20">
        <v>11</v>
      </c>
      <c r="D32" s="21" t="s">
        <v>24</v>
      </c>
      <c r="E32" s="22" t="s">
        <v>12</v>
      </c>
      <c r="F32" s="19">
        <f t="shared" si="0"/>
        <v>1E-3</v>
      </c>
      <c r="G32" s="15">
        <v>1E-3</v>
      </c>
      <c r="H32" s="15"/>
    </row>
    <row r="33" spans="3:8" x14ac:dyDescent="0.2">
      <c r="C33" s="24"/>
      <c r="D33" s="25"/>
      <c r="E33" s="22" t="s">
        <v>13</v>
      </c>
      <c r="F33" s="19">
        <f t="shared" si="0"/>
        <v>0.29899999999999999</v>
      </c>
      <c r="G33" s="15">
        <v>0.29899999999999999</v>
      </c>
      <c r="H33" s="15"/>
    </row>
    <row r="34" spans="3:8" x14ac:dyDescent="0.2">
      <c r="C34" s="20">
        <v>12</v>
      </c>
      <c r="D34" s="21" t="s">
        <v>25</v>
      </c>
      <c r="E34" s="22" t="s">
        <v>12</v>
      </c>
      <c r="F34" s="19">
        <f t="shared" si="0"/>
        <v>1E-3</v>
      </c>
      <c r="G34" s="15">
        <v>1E-3</v>
      </c>
      <c r="H34" s="15"/>
    </row>
    <row r="35" spans="3:8" x14ac:dyDescent="0.2">
      <c r="C35" s="24"/>
      <c r="D35" s="25"/>
      <c r="E35" s="22" t="s">
        <v>13</v>
      </c>
      <c r="F35" s="19">
        <f t="shared" si="0"/>
        <v>0.29899999999999999</v>
      </c>
      <c r="G35" s="15">
        <v>0.29899999999999999</v>
      </c>
      <c r="H35" s="15"/>
    </row>
    <row r="36" spans="3:8" x14ac:dyDescent="0.2">
      <c r="C36" s="20">
        <v>13</v>
      </c>
      <c r="D36" s="21" t="s">
        <v>26</v>
      </c>
      <c r="E36" s="22" t="s">
        <v>12</v>
      </c>
      <c r="F36" s="19">
        <f t="shared" si="0"/>
        <v>0.04</v>
      </c>
      <c r="G36" s="15"/>
      <c r="H36" s="15">
        <v>0.04</v>
      </c>
    </row>
    <row r="37" spans="3:8" x14ac:dyDescent="0.2">
      <c r="C37" s="24"/>
      <c r="D37" s="25"/>
      <c r="E37" s="22" t="s">
        <v>13</v>
      </c>
      <c r="F37" s="19">
        <f t="shared" si="0"/>
        <v>71.751999999999995</v>
      </c>
      <c r="G37" s="15"/>
      <c r="H37" s="15">
        <v>71.751999999999995</v>
      </c>
    </row>
    <row r="38" spans="3:8" x14ac:dyDescent="0.2">
      <c r="C38" s="20">
        <v>14</v>
      </c>
      <c r="D38" s="21" t="s">
        <v>27</v>
      </c>
      <c r="E38" s="22" t="s">
        <v>12</v>
      </c>
      <c r="F38" s="19">
        <f t="shared" si="0"/>
        <v>8.0000000000000002E-3</v>
      </c>
      <c r="G38" s="15">
        <v>8.0000000000000002E-3</v>
      </c>
      <c r="H38" s="15"/>
    </row>
    <row r="39" spans="3:8" x14ac:dyDescent="0.2">
      <c r="C39" s="24"/>
      <c r="D39" s="25"/>
      <c r="E39" s="22" t="s">
        <v>13</v>
      </c>
      <c r="F39" s="19">
        <f t="shared" si="0"/>
        <v>13.686</v>
      </c>
      <c r="G39" s="15">
        <v>13.686</v>
      </c>
      <c r="H39" s="15"/>
    </row>
    <row r="40" spans="3:8" x14ac:dyDescent="0.2">
      <c r="C40" s="20">
        <v>15</v>
      </c>
      <c r="D40" s="21" t="s">
        <v>28</v>
      </c>
      <c r="E40" s="22" t="s">
        <v>12</v>
      </c>
      <c r="F40" s="19">
        <f t="shared" si="0"/>
        <v>0.01</v>
      </c>
      <c r="G40" s="15">
        <v>0.01</v>
      </c>
      <c r="H40" s="15"/>
    </row>
    <row r="41" spans="3:8" x14ac:dyDescent="0.2">
      <c r="C41" s="24"/>
      <c r="D41" s="25"/>
      <c r="E41" s="22" t="s">
        <v>13</v>
      </c>
      <c r="F41" s="19">
        <f t="shared" si="0"/>
        <v>9.9879999999999995</v>
      </c>
      <c r="G41" s="15">
        <v>9.9879999999999995</v>
      </c>
      <c r="H41" s="15"/>
    </row>
    <row r="42" spans="3:8" x14ac:dyDescent="0.2">
      <c r="C42" s="20">
        <v>16</v>
      </c>
      <c r="D42" s="21" t="s">
        <v>29</v>
      </c>
      <c r="E42" s="22" t="s">
        <v>12</v>
      </c>
      <c r="F42" s="19">
        <f t="shared" si="0"/>
        <v>3.7999999999999999E-2</v>
      </c>
      <c r="G42" s="15">
        <v>3.7999999999999999E-2</v>
      </c>
      <c r="H42" s="15"/>
    </row>
    <row r="43" spans="3:8" x14ac:dyDescent="0.2">
      <c r="C43" s="24"/>
      <c r="D43" s="25"/>
      <c r="E43" s="22" t="s">
        <v>13</v>
      </c>
      <c r="F43" s="19">
        <f t="shared" si="0"/>
        <v>37.951000000000001</v>
      </c>
      <c r="G43" s="15">
        <v>37.951000000000001</v>
      </c>
      <c r="H43" s="15"/>
    </row>
    <row r="44" spans="3:8" x14ac:dyDescent="0.2">
      <c r="C44" s="20">
        <v>17</v>
      </c>
      <c r="D44" s="21" t="s">
        <v>30</v>
      </c>
      <c r="E44" s="22" t="s">
        <v>12</v>
      </c>
      <c r="F44" s="19">
        <f t="shared" si="0"/>
        <v>9.8000000000000004E-2</v>
      </c>
      <c r="G44" s="15">
        <v>9.8000000000000004E-2</v>
      </c>
      <c r="H44" s="15"/>
    </row>
    <row r="45" spans="3:8" x14ac:dyDescent="0.2">
      <c r="C45" s="24"/>
      <c r="D45" s="25"/>
      <c r="E45" s="22" t="s">
        <v>13</v>
      </c>
      <c r="F45" s="19">
        <f t="shared" si="0"/>
        <v>134.178</v>
      </c>
      <c r="G45" s="15">
        <v>134.178</v>
      </c>
      <c r="H45" s="15"/>
    </row>
    <row r="46" spans="3:8" x14ac:dyDescent="0.2">
      <c r="C46" s="20">
        <v>18</v>
      </c>
      <c r="D46" s="21" t="s">
        <v>31</v>
      </c>
      <c r="E46" s="22" t="s">
        <v>12</v>
      </c>
      <c r="F46" s="19">
        <f t="shared" si="0"/>
        <v>6.5000000000000002E-2</v>
      </c>
      <c r="G46" s="15">
        <v>6.5000000000000002E-2</v>
      </c>
      <c r="H46" s="15"/>
    </row>
    <row r="47" spans="3:8" x14ac:dyDescent="0.2">
      <c r="C47" s="24"/>
      <c r="D47" s="25"/>
      <c r="E47" s="22" t="s">
        <v>13</v>
      </c>
      <c r="F47" s="19">
        <f t="shared" si="0"/>
        <v>30.638000000000002</v>
      </c>
      <c r="G47" s="15">
        <v>30.638000000000002</v>
      </c>
      <c r="H47" s="15"/>
    </row>
    <row r="48" spans="3:8" x14ac:dyDescent="0.2">
      <c r="C48" s="20">
        <v>19</v>
      </c>
      <c r="D48" s="21" t="s">
        <v>32</v>
      </c>
      <c r="E48" s="22" t="s">
        <v>12</v>
      </c>
      <c r="F48" s="19">
        <f t="shared" si="0"/>
        <v>0.03</v>
      </c>
      <c r="G48" s="15">
        <v>0.03</v>
      </c>
      <c r="H48" s="15"/>
    </row>
    <row r="49" spans="3:8" x14ac:dyDescent="0.2">
      <c r="C49" s="24"/>
      <c r="D49" s="25"/>
      <c r="E49" s="22" t="s">
        <v>13</v>
      </c>
      <c r="F49" s="19">
        <f t="shared" si="0"/>
        <v>3.2069999999999999</v>
      </c>
      <c r="G49" s="15">
        <v>3.2069999999999999</v>
      </c>
      <c r="H49" s="15"/>
    </row>
    <row r="50" spans="3:8" x14ac:dyDescent="0.2">
      <c r="C50" s="20">
        <v>20</v>
      </c>
      <c r="D50" s="21" t="s">
        <v>33</v>
      </c>
      <c r="E50" s="22" t="s">
        <v>12</v>
      </c>
      <c r="F50" s="19">
        <f t="shared" si="0"/>
        <v>0.08</v>
      </c>
      <c r="G50" s="15">
        <v>0.08</v>
      </c>
      <c r="H50" s="15"/>
    </row>
    <row r="51" spans="3:8" x14ac:dyDescent="0.2">
      <c r="C51" s="24"/>
      <c r="D51" s="25"/>
      <c r="E51" s="22" t="s">
        <v>13</v>
      </c>
      <c r="F51" s="19">
        <f t="shared" si="0"/>
        <v>8.5510000000000002</v>
      </c>
      <c r="G51" s="15">
        <v>8.5510000000000002</v>
      </c>
      <c r="H51" s="15"/>
    </row>
    <row r="52" spans="3:8" x14ac:dyDescent="0.2">
      <c r="C52" s="20">
        <v>21</v>
      </c>
      <c r="D52" s="21" t="s">
        <v>34</v>
      </c>
      <c r="E52" s="22" t="s">
        <v>12</v>
      </c>
      <c r="F52" s="19">
        <f t="shared" si="0"/>
        <v>0.04</v>
      </c>
      <c r="G52" s="15">
        <v>0.04</v>
      </c>
      <c r="H52" s="15"/>
    </row>
    <row r="53" spans="3:8" x14ac:dyDescent="0.2">
      <c r="C53" s="24"/>
      <c r="D53" s="25"/>
      <c r="E53" s="22" t="s">
        <v>13</v>
      </c>
      <c r="F53" s="19">
        <f t="shared" si="0"/>
        <v>4.274</v>
      </c>
      <c r="G53" s="15">
        <v>4.274</v>
      </c>
      <c r="H53" s="15"/>
    </row>
    <row r="54" spans="3:8" x14ac:dyDescent="0.2">
      <c r="C54" s="20">
        <v>22</v>
      </c>
      <c r="D54" s="21" t="s">
        <v>35</v>
      </c>
      <c r="E54" s="22" t="s">
        <v>12</v>
      </c>
      <c r="F54" s="19">
        <f t="shared" si="0"/>
        <v>0.01</v>
      </c>
      <c r="G54" s="15">
        <v>0.01</v>
      </c>
      <c r="H54" s="15"/>
    </row>
    <row r="55" spans="3:8" x14ac:dyDescent="0.2">
      <c r="C55" s="24"/>
      <c r="D55" s="25"/>
      <c r="E55" s="22" t="s">
        <v>13</v>
      </c>
      <c r="F55" s="19">
        <f t="shared" si="0"/>
        <v>11.311</v>
      </c>
      <c r="G55" s="15">
        <v>11.311</v>
      </c>
      <c r="H55" s="15"/>
    </row>
    <row r="56" spans="3:8" x14ac:dyDescent="0.2">
      <c r="C56" s="20">
        <v>23</v>
      </c>
      <c r="D56" s="21" t="s">
        <v>36</v>
      </c>
      <c r="E56" s="22" t="s">
        <v>12</v>
      </c>
      <c r="F56" s="19">
        <f t="shared" si="0"/>
        <v>7.0000000000000001E-3</v>
      </c>
      <c r="G56" s="15">
        <v>7.0000000000000001E-3</v>
      </c>
      <c r="H56" s="15"/>
    </row>
    <row r="57" spans="3:8" x14ac:dyDescent="0.2">
      <c r="C57" s="24"/>
      <c r="D57" s="25"/>
      <c r="E57" s="22" t="s">
        <v>13</v>
      </c>
      <c r="F57" s="19">
        <f t="shared" si="0"/>
        <v>7.9180000000000001</v>
      </c>
      <c r="G57" s="15">
        <v>7.9180000000000001</v>
      </c>
      <c r="H57" s="15"/>
    </row>
    <row r="58" spans="3:8" x14ac:dyDescent="0.2">
      <c r="C58" s="20">
        <v>24</v>
      </c>
      <c r="D58" s="21" t="s">
        <v>37</v>
      </c>
      <c r="E58" s="22" t="s">
        <v>12</v>
      </c>
      <c r="F58" s="19">
        <f t="shared" si="0"/>
        <v>0.01</v>
      </c>
      <c r="G58" s="15">
        <v>0.01</v>
      </c>
      <c r="H58" s="15"/>
    </row>
    <row r="59" spans="3:8" x14ac:dyDescent="0.2">
      <c r="C59" s="24"/>
      <c r="D59" s="25"/>
      <c r="E59" s="22" t="s">
        <v>13</v>
      </c>
      <c r="F59" s="19">
        <f t="shared" si="0"/>
        <v>11.311</v>
      </c>
      <c r="G59" s="15">
        <v>11.311</v>
      </c>
      <c r="H59" s="15"/>
    </row>
    <row r="60" spans="3:8" x14ac:dyDescent="0.2">
      <c r="C60" s="20">
        <v>25</v>
      </c>
      <c r="D60" s="21" t="s">
        <v>38</v>
      </c>
      <c r="E60" s="22" t="s">
        <v>12</v>
      </c>
      <c r="F60" s="19">
        <f t="shared" si="0"/>
        <v>1.9E-2</v>
      </c>
      <c r="G60" s="15">
        <v>1.9E-2</v>
      </c>
      <c r="H60" s="15"/>
    </row>
    <row r="61" spans="3:8" x14ac:dyDescent="0.2">
      <c r="C61" s="24"/>
      <c r="D61" s="25"/>
      <c r="E61" s="22" t="s">
        <v>13</v>
      </c>
      <c r="F61" s="19">
        <f t="shared" si="0"/>
        <v>30.792999999999999</v>
      </c>
      <c r="G61" s="15">
        <v>30.792999999999999</v>
      </c>
      <c r="H61" s="15"/>
    </row>
    <row r="62" spans="3:8" x14ac:dyDescent="0.2">
      <c r="C62" s="20">
        <v>26</v>
      </c>
      <c r="D62" s="21" t="s">
        <v>39</v>
      </c>
      <c r="E62" s="22" t="s">
        <v>12</v>
      </c>
      <c r="F62" s="19">
        <f t="shared" si="0"/>
        <v>3.5000000000000003E-2</v>
      </c>
      <c r="G62" s="15">
        <v>3.5000000000000003E-2</v>
      </c>
      <c r="H62" s="15"/>
    </row>
    <row r="63" spans="3:8" x14ac:dyDescent="0.2">
      <c r="C63" s="24"/>
      <c r="D63" s="25"/>
      <c r="E63" s="22" t="s">
        <v>13</v>
      </c>
      <c r="F63" s="19">
        <f t="shared" si="0"/>
        <v>39.220999999999997</v>
      </c>
      <c r="G63" s="15">
        <v>39.220999999999997</v>
      </c>
      <c r="H63" s="15"/>
    </row>
    <row r="64" spans="3:8" x14ac:dyDescent="0.2">
      <c r="C64" s="20">
        <v>27</v>
      </c>
      <c r="D64" s="21" t="s">
        <v>29</v>
      </c>
      <c r="E64" s="22" t="s">
        <v>12</v>
      </c>
      <c r="F64" s="19">
        <f t="shared" si="0"/>
        <v>3.5999999999999997E-2</v>
      </c>
      <c r="G64" s="15">
        <v>3.5999999999999997E-2</v>
      </c>
      <c r="H64" s="15"/>
    </row>
    <row r="65" spans="3:8" x14ac:dyDescent="0.2">
      <c r="C65" s="24"/>
      <c r="D65" s="25"/>
      <c r="E65" s="22" t="s">
        <v>13</v>
      </c>
      <c r="F65" s="19">
        <f t="shared" si="0"/>
        <v>57.472999999999999</v>
      </c>
      <c r="G65" s="15">
        <v>57.472999999999999</v>
      </c>
      <c r="H65" s="15"/>
    </row>
    <row r="66" spans="3:8" x14ac:dyDescent="0.2">
      <c r="C66" s="20">
        <v>28</v>
      </c>
      <c r="D66" s="21" t="s">
        <v>40</v>
      </c>
      <c r="E66" s="22" t="s">
        <v>12</v>
      </c>
      <c r="F66" s="19">
        <f t="shared" si="0"/>
        <v>4.0000000000000001E-3</v>
      </c>
      <c r="G66" s="15">
        <v>4.0000000000000001E-3</v>
      </c>
      <c r="H66" s="15"/>
    </row>
    <row r="67" spans="3:8" x14ac:dyDescent="0.2">
      <c r="C67" s="24"/>
      <c r="D67" s="25"/>
      <c r="E67" s="22" t="s">
        <v>13</v>
      </c>
      <c r="F67" s="19">
        <f t="shared" si="0"/>
        <v>3.6080000000000001</v>
      </c>
      <c r="G67" s="15">
        <v>3.6080000000000001</v>
      </c>
      <c r="H67" s="15"/>
    </row>
    <row r="68" spans="3:8" x14ac:dyDescent="0.2">
      <c r="C68" s="20">
        <v>29</v>
      </c>
      <c r="D68" s="21" t="s">
        <v>41</v>
      </c>
      <c r="E68" s="22" t="s">
        <v>12</v>
      </c>
      <c r="F68" s="19">
        <f t="shared" si="0"/>
        <v>0.161</v>
      </c>
      <c r="G68" s="15">
        <f>0.1+0.061</f>
        <v>0.161</v>
      </c>
      <c r="H68" s="15"/>
    </row>
    <row r="69" spans="3:8" x14ac:dyDescent="0.2">
      <c r="C69" s="24"/>
      <c r="D69" s="25"/>
      <c r="E69" s="22" t="s">
        <v>13</v>
      </c>
      <c r="F69" s="19">
        <f t="shared" si="0"/>
        <v>87.241</v>
      </c>
      <c r="G69" s="15">
        <f>10.687+76.554</f>
        <v>87.241</v>
      </c>
      <c r="H69" s="15"/>
    </row>
    <row r="70" spans="3:8" x14ac:dyDescent="0.2">
      <c r="C70" s="20">
        <v>30</v>
      </c>
      <c r="D70" s="21" t="s">
        <v>42</v>
      </c>
      <c r="E70" s="22" t="s">
        <v>12</v>
      </c>
      <c r="F70" s="19">
        <f t="shared" si="0"/>
        <v>0.129</v>
      </c>
      <c r="G70" s="15"/>
      <c r="H70" s="15">
        <v>0.129</v>
      </c>
    </row>
    <row r="71" spans="3:8" x14ac:dyDescent="0.2">
      <c r="C71" s="24"/>
      <c r="D71" s="25"/>
      <c r="E71" s="22" t="s">
        <v>13</v>
      </c>
      <c r="F71" s="19">
        <f t="shared" si="0"/>
        <v>118.05600000000001</v>
      </c>
      <c r="G71" s="15"/>
      <c r="H71" s="15">
        <f>51.438+15.944+50.674</f>
        <v>118.05600000000001</v>
      </c>
    </row>
    <row r="72" spans="3:8" x14ac:dyDescent="0.2">
      <c r="C72" s="20">
        <v>31</v>
      </c>
      <c r="D72" s="21" t="s">
        <v>43</v>
      </c>
      <c r="E72" s="22" t="s">
        <v>12</v>
      </c>
      <c r="F72" s="19">
        <f t="shared" si="0"/>
        <v>1.6E-2</v>
      </c>
      <c r="G72" s="15"/>
      <c r="H72" s="15">
        <v>1.6E-2</v>
      </c>
    </row>
    <row r="73" spans="3:8" x14ac:dyDescent="0.2">
      <c r="C73" s="24"/>
      <c r="D73" s="25"/>
      <c r="E73" s="22" t="s">
        <v>13</v>
      </c>
      <c r="F73" s="19">
        <f t="shared" si="0"/>
        <v>23.056000000000001</v>
      </c>
      <c r="G73" s="15"/>
      <c r="H73" s="15">
        <v>23.056000000000001</v>
      </c>
    </row>
    <row r="74" spans="3:8" x14ac:dyDescent="0.2">
      <c r="C74" s="20">
        <v>32</v>
      </c>
      <c r="D74" s="21" t="s">
        <v>44</v>
      </c>
      <c r="E74" s="22" t="s">
        <v>12</v>
      </c>
      <c r="F74" s="19">
        <f t="shared" ref="F74:F137" si="1">G74+H74</f>
        <v>2.5999999999999999E-2</v>
      </c>
      <c r="G74" s="15"/>
      <c r="H74" s="15">
        <v>2.5999999999999999E-2</v>
      </c>
    </row>
    <row r="75" spans="3:8" x14ac:dyDescent="0.2">
      <c r="C75" s="24"/>
      <c r="D75" s="25"/>
      <c r="E75" s="22" t="s">
        <v>13</v>
      </c>
      <c r="F75" s="19">
        <f t="shared" si="1"/>
        <v>11.872</v>
      </c>
      <c r="G75" s="15"/>
      <c r="H75" s="15">
        <v>11.872</v>
      </c>
    </row>
    <row r="76" spans="3:8" x14ac:dyDescent="0.2">
      <c r="C76" s="20">
        <v>33</v>
      </c>
      <c r="D76" s="21" t="s">
        <v>45</v>
      </c>
      <c r="E76" s="22" t="s">
        <v>12</v>
      </c>
      <c r="F76" s="19">
        <f t="shared" si="1"/>
        <v>2.0000000000000001E-4</v>
      </c>
      <c r="G76" s="15"/>
      <c r="H76" s="15">
        <v>2.0000000000000001E-4</v>
      </c>
    </row>
    <row r="77" spans="3:8" x14ac:dyDescent="0.2">
      <c r="C77" s="24"/>
      <c r="D77" s="25"/>
      <c r="E77" s="22" t="s">
        <v>13</v>
      </c>
      <c r="F77" s="19">
        <f t="shared" si="1"/>
        <v>0.23400000000000001</v>
      </c>
      <c r="G77" s="15"/>
      <c r="H77" s="15">
        <v>0.23400000000000001</v>
      </c>
    </row>
    <row r="78" spans="3:8" x14ac:dyDescent="0.2">
      <c r="C78" s="20">
        <v>34</v>
      </c>
      <c r="D78" s="21" t="s">
        <v>46</v>
      </c>
      <c r="E78" s="22" t="s">
        <v>12</v>
      </c>
      <c r="F78" s="19">
        <f t="shared" si="1"/>
        <v>2.5000000000000001E-3</v>
      </c>
      <c r="G78" s="15"/>
      <c r="H78" s="15">
        <v>2.5000000000000001E-3</v>
      </c>
    </row>
    <row r="79" spans="3:8" x14ac:dyDescent="0.2">
      <c r="C79" s="24"/>
      <c r="D79" s="25"/>
      <c r="E79" s="22" t="s">
        <v>13</v>
      </c>
      <c r="F79" s="19">
        <f t="shared" si="1"/>
        <v>2.9260000000000002</v>
      </c>
      <c r="G79" s="15"/>
      <c r="H79" s="15">
        <v>2.9260000000000002</v>
      </c>
    </row>
    <row r="80" spans="3:8" x14ac:dyDescent="0.2">
      <c r="C80" s="20">
        <v>35</v>
      </c>
      <c r="D80" s="21" t="s">
        <v>47</v>
      </c>
      <c r="E80" s="22" t="s">
        <v>12</v>
      </c>
      <c r="F80" s="19">
        <f t="shared" si="1"/>
        <v>1.0999999999999999E-2</v>
      </c>
      <c r="G80" s="15">
        <v>1.0999999999999999E-2</v>
      </c>
      <c r="H80" s="15"/>
    </row>
    <row r="81" spans="3:8" x14ac:dyDescent="0.2">
      <c r="C81" s="24"/>
      <c r="D81" s="25"/>
      <c r="E81" s="22" t="s">
        <v>13</v>
      </c>
      <c r="F81" s="19">
        <f t="shared" si="1"/>
        <v>12.962999999999999</v>
      </c>
      <c r="G81" s="15">
        <v>12.962999999999999</v>
      </c>
      <c r="H81" s="15"/>
    </row>
    <row r="82" spans="3:8" x14ac:dyDescent="0.2">
      <c r="C82" s="20">
        <v>36</v>
      </c>
      <c r="D82" s="21" t="s">
        <v>48</v>
      </c>
      <c r="E82" s="22" t="s">
        <v>12</v>
      </c>
      <c r="F82" s="19">
        <f t="shared" si="1"/>
        <v>1.4999999999999999E-2</v>
      </c>
      <c r="G82" s="15">
        <v>1.4999999999999999E-2</v>
      </c>
      <c r="H82" s="15"/>
    </row>
    <row r="83" spans="3:8" x14ac:dyDescent="0.2">
      <c r="C83" s="24"/>
      <c r="D83" s="25"/>
      <c r="E83" s="22" t="s">
        <v>13</v>
      </c>
      <c r="F83" s="19">
        <f t="shared" si="1"/>
        <v>16.486000000000001</v>
      </c>
      <c r="G83" s="15">
        <v>16.486000000000001</v>
      </c>
      <c r="H83" s="15"/>
    </row>
    <row r="84" spans="3:8" x14ac:dyDescent="0.2">
      <c r="C84" s="20">
        <v>37</v>
      </c>
      <c r="D84" s="21" t="s">
        <v>49</v>
      </c>
      <c r="E84" s="22" t="s">
        <v>12</v>
      </c>
      <c r="F84" s="19">
        <f t="shared" si="1"/>
        <v>5.0000000000000001E-3</v>
      </c>
      <c r="G84" s="15">
        <v>5.0000000000000001E-3</v>
      </c>
      <c r="H84" s="15"/>
    </row>
    <row r="85" spans="3:8" x14ac:dyDescent="0.2">
      <c r="C85" s="24"/>
      <c r="D85" s="25"/>
      <c r="E85" s="22" t="s">
        <v>13</v>
      </c>
      <c r="F85" s="19">
        <f t="shared" si="1"/>
        <v>6.4569999999999999</v>
      </c>
      <c r="G85" s="15">
        <v>6.4569999999999999</v>
      </c>
      <c r="H85" s="15"/>
    </row>
    <row r="86" spans="3:8" x14ac:dyDescent="0.2">
      <c r="C86" s="20">
        <v>38</v>
      </c>
      <c r="D86" s="21" t="s">
        <v>50</v>
      </c>
      <c r="E86" s="22" t="s">
        <v>12</v>
      </c>
      <c r="F86" s="19">
        <f t="shared" si="1"/>
        <v>0.02</v>
      </c>
      <c r="G86" s="15">
        <v>0.02</v>
      </c>
      <c r="H86" s="15"/>
    </row>
    <row r="87" spans="3:8" x14ac:dyDescent="0.2">
      <c r="C87" s="24"/>
      <c r="D87" s="25"/>
      <c r="E87" s="22" t="s">
        <v>13</v>
      </c>
      <c r="F87" s="19">
        <f t="shared" si="1"/>
        <v>26.774000000000001</v>
      </c>
      <c r="G87" s="15">
        <v>26.774000000000001</v>
      </c>
      <c r="H87" s="15"/>
    </row>
    <row r="88" spans="3:8" x14ac:dyDescent="0.2">
      <c r="C88" s="20">
        <v>39</v>
      </c>
      <c r="D88" s="21" t="s">
        <v>51</v>
      </c>
      <c r="E88" s="22" t="s">
        <v>12</v>
      </c>
      <c r="F88" s="19">
        <f t="shared" si="1"/>
        <v>1.4999999999999999E-2</v>
      </c>
      <c r="G88" s="15">
        <v>1.4999999999999999E-2</v>
      </c>
      <c r="H88" s="15"/>
    </row>
    <row r="89" spans="3:8" x14ac:dyDescent="0.2">
      <c r="C89" s="24"/>
      <c r="D89" s="25"/>
      <c r="E89" s="22" t="s">
        <v>13</v>
      </c>
      <c r="F89" s="19">
        <f t="shared" si="1"/>
        <v>17.945</v>
      </c>
      <c r="G89" s="15">
        <v>17.945</v>
      </c>
      <c r="H89" s="15"/>
    </row>
    <row r="90" spans="3:8" x14ac:dyDescent="0.2">
      <c r="C90" s="20">
        <v>40</v>
      </c>
      <c r="D90" s="21" t="s">
        <v>52</v>
      </c>
      <c r="E90" s="22" t="s">
        <v>12</v>
      </c>
      <c r="F90" s="19">
        <f t="shared" si="1"/>
        <v>3.0000000000000001E-3</v>
      </c>
      <c r="G90" s="15">
        <v>3.0000000000000001E-3</v>
      </c>
      <c r="H90" s="15"/>
    </row>
    <row r="91" spans="3:8" x14ac:dyDescent="0.2">
      <c r="C91" s="24"/>
      <c r="D91" s="25"/>
      <c r="E91" s="22" t="s">
        <v>13</v>
      </c>
      <c r="F91" s="19">
        <f t="shared" si="1"/>
        <v>3.5880000000000001</v>
      </c>
      <c r="G91" s="15">
        <v>3.5880000000000001</v>
      </c>
      <c r="H91" s="15"/>
    </row>
    <row r="92" spans="3:8" x14ac:dyDescent="0.2">
      <c r="C92" s="20">
        <v>41</v>
      </c>
      <c r="D92" s="21" t="s">
        <v>53</v>
      </c>
      <c r="E92" s="22" t="s">
        <v>12</v>
      </c>
      <c r="F92" s="19">
        <f t="shared" si="1"/>
        <v>0.02</v>
      </c>
      <c r="G92" s="15">
        <v>0.02</v>
      </c>
      <c r="H92" s="15"/>
    </row>
    <row r="93" spans="3:8" x14ac:dyDescent="0.2">
      <c r="C93" s="24"/>
      <c r="D93" s="25"/>
      <c r="E93" s="22" t="s">
        <v>13</v>
      </c>
      <c r="F93" s="19">
        <f t="shared" si="1"/>
        <v>22.36</v>
      </c>
      <c r="G93" s="15">
        <v>22.36</v>
      </c>
      <c r="H93" s="15"/>
    </row>
    <row r="94" spans="3:8" x14ac:dyDescent="0.2">
      <c r="C94" s="20">
        <v>42</v>
      </c>
      <c r="D94" s="21" t="s">
        <v>54</v>
      </c>
      <c r="E94" s="22" t="s">
        <v>12</v>
      </c>
      <c r="F94" s="19">
        <f t="shared" si="1"/>
        <v>2.7E-2</v>
      </c>
      <c r="G94" s="15">
        <f>0.007+0.02</f>
        <v>2.7E-2</v>
      </c>
      <c r="H94" s="15"/>
    </row>
    <row r="95" spans="3:8" x14ac:dyDescent="0.2">
      <c r="C95" s="24"/>
      <c r="D95" s="25"/>
      <c r="E95" s="22" t="s">
        <v>13</v>
      </c>
      <c r="F95" s="19">
        <f t="shared" si="1"/>
        <v>35.148000000000003</v>
      </c>
      <c r="G95" s="15">
        <f>8.374+26.774</f>
        <v>35.148000000000003</v>
      </c>
      <c r="H95" s="15"/>
    </row>
    <row r="96" spans="3:8" x14ac:dyDescent="0.2">
      <c r="C96" s="20">
        <v>43</v>
      </c>
      <c r="D96" s="21" t="s">
        <v>55</v>
      </c>
      <c r="E96" s="22" t="s">
        <v>12</v>
      </c>
      <c r="F96" s="19">
        <f t="shared" si="1"/>
        <v>0.01</v>
      </c>
      <c r="G96" s="15">
        <v>0.01</v>
      </c>
      <c r="H96" s="15"/>
    </row>
    <row r="97" spans="3:8" x14ac:dyDescent="0.2">
      <c r="C97" s="24"/>
      <c r="D97" s="25"/>
      <c r="E97" s="22" t="s">
        <v>13</v>
      </c>
      <c r="F97" s="19">
        <f t="shared" si="1"/>
        <v>11.965</v>
      </c>
      <c r="G97" s="15">
        <v>11.965</v>
      </c>
      <c r="H97" s="15"/>
    </row>
    <row r="98" spans="3:8" x14ac:dyDescent="0.2">
      <c r="C98" s="20">
        <v>44</v>
      </c>
      <c r="D98" s="21" t="s">
        <v>56</v>
      </c>
      <c r="E98" s="22" t="s">
        <v>12</v>
      </c>
      <c r="F98" s="19">
        <f t="shared" si="1"/>
        <v>1.4999999999999999E-2</v>
      </c>
      <c r="G98" s="15">
        <v>1.4999999999999999E-2</v>
      </c>
      <c r="H98" s="15"/>
    </row>
    <row r="99" spans="3:8" x14ac:dyDescent="0.2">
      <c r="C99" s="24"/>
      <c r="D99" s="25"/>
      <c r="E99" s="22" t="s">
        <v>13</v>
      </c>
      <c r="F99" s="19">
        <f t="shared" si="1"/>
        <v>17.361000000000001</v>
      </c>
      <c r="G99" s="15">
        <v>17.361000000000001</v>
      </c>
      <c r="H99" s="15"/>
    </row>
    <row r="100" spans="3:8" x14ac:dyDescent="0.2">
      <c r="C100" s="20">
        <v>45</v>
      </c>
      <c r="D100" s="21" t="s">
        <v>57</v>
      </c>
      <c r="E100" s="22" t="s">
        <v>12</v>
      </c>
      <c r="F100" s="19">
        <f t="shared" si="1"/>
        <v>0.01</v>
      </c>
      <c r="G100" s="15">
        <v>0.01</v>
      </c>
      <c r="H100" s="15"/>
    </row>
    <row r="101" spans="3:8" x14ac:dyDescent="0.2">
      <c r="C101" s="24"/>
      <c r="D101" s="25"/>
      <c r="E101" s="22" t="s">
        <v>13</v>
      </c>
      <c r="F101" s="19">
        <f t="shared" si="1"/>
        <v>10.468</v>
      </c>
      <c r="G101" s="15">
        <v>10.468</v>
      </c>
      <c r="H101" s="15"/>
    </row>
    <row r="102" spans="3:8" x14ac:dyDescent="0.2">
      <c r="C102" s="20">
        <v>46</v>
      </c>
      <c r="D102" s="21" t="s">
        <v>58</v>
      </c>
      <c r="E102" s="22" t="s">
        <v>12</v>
      </c>
      <c r="F102" s="19">
        <f t="shared" si="1"/>
        <v>1E-3</v>
      </c>
      <c r="G102" s="15">
        <v>1E-3</v>
      </c>
      <c r="H102" s="15"/>
    </row>
    <row r="103" spans="3:8" x14ac:dyDescent="0.2">
      <c r="C103" s="24"/>
      <c r="D103" s="25"/>
      <c r="E103" s="22" t="s">
        <v>13</v>
      </c>
      <c r="F103" s="19">
        <f t="shared" si="1"/>
        <v>0.59799999999999998</v>
      </c>
      <c r="G103" s="15">
        <v>0.59799999999999998</v>
      </c>
      <c r="H103" s="15"/>
    </row>
    <row r="104" spans="3:8" s="27" customFormat="1" x14ac:dyDescent="0.2">
      <c r="C104" s="26">
        <v>47</v>
      </c>
      <c r="D104" s="21" t="s">
        <v>59</v>
      </c>
      <c r="E104" s="22" t="s">
        <v>12</v>
      </c>
      <c r="F104" s="19">
        <f t="shared" si="1"/>
        <v>1.2E-2</v>
      </c>
      <c r="G104" s="15">
        <v>1.2E-2</v>
      </c>
      <c r="H104" s="15"/>
    </row>
    <row r="105" spans="3:8" x14ac:dyDescent="0.2">
      <c r="C105" s="24"/>
      <c r="D105" s="25"/>
      <c r="E105" s="22" t="s">
        <v>13</v>
      </c>
      <c r="F105" s="19">
        <f t="shared" si="1"/>
        <v>12.263</v>
      </c>
      <c r="G105" s="15">
        <v>12.263</v>
      </c>
      <c r="H105" s="15"/>
    </row>
    <row r="106" spans="3:8" x14ac:dyDescent="0.2">
      <c r="C106" s="20">
        <v>48</v>
      </c>
      <c r="D106" s="21" t="s">
        <v>60</v>
      </c>
      <c r="E106" s="22" t="s">
        <v>12</v>
      </c>
      <c r="F106" s="19">
        <f t="shared" si="1"/>
        <v>0.04</v>
      </c>
      <c r="G106" s="15">
        <v>0.04</v>
      </c>
      <c r="H106" s="15"/>
    </row>
    <row r="107" spans="3:8" x14ac:dyDescent="0.2">
      <c r="C107" s="24"/>
      <c r="D107" s="25"/>
      <c r="E107" s="22" t="s">
        <v>13</v>
      </c>
      <c r="F107" s="19">
        <f t="shared" si="1"/>
        <v>45.286000000000001</v>
      </c>
      <c r="G107" s="15">
        <v>45.286000000000001</v>
      </c>
      <c r="H107" s="15"/>
    </row>
    <row r="108" spans="3:8" x14ac:dyDescent="0.2">
      <c r="C108" s="20">
        <v>49</v>
      </c>
      <c r="D108" s="21" t="s">
        <v>14</v>
      </c>
      <c r="E108" s="22" t="s">
        <v>12</v>
      </c>
      <c r="F108" s="19">
        <f t="shared" si="1"/>
        <v>3.0000000000000001E-3</v>
      </c>
      <c r="G108" s="15">
        <v>3.0000000000000001E-3</v>
      </c>
      <c r="H108" s="15"/>
    </row>
    <row r="109" spans="3:8" x14ac:dyDescent="0.2">
      <c r="C109" s="24"/>
      <c r="D109" s="25"/>
      <c r="E109" s="22" t="s">
        <v>13</v>
      </c>
      <c r="F109" s="19">
        <f t="shared" si="1"/>
        <v>3.0750000000000002</v>
      </c>
      <c r="G109" s="15">
        <v>3.0750000000000002</v>
      </c>
      <c r="H109" s="15"/>
    </row>
    <row r="110" spans="3:8" x14ac:dyDescent="0.2">
      <c r="C110" s="20">
        <v>50</v>
      </c>
      <c r="D110" s="21" t="s">
        <v>61</v>
      </c>
      <c r="E110" s="22" t="s">
        <v>12</v>
      </c>
      <c r="F110" s="19">
        <f t="shared" si="1"/>
        <v>2.5000000000000001E-3</v>
      </c>
      <c r="G110" s="15">
        <v>2.5000000000000001E-3</v>
      </c>
      <c r="H110" s="15"/>
    </row>
    <row r="111" spans="3:8" x14ac:dyDescent="0.2">
      <c r="C111" s="24"/>
      <c r="D111" s="25"/>
      <c r="E111" s="22" t="s">
        <v>13</v>
      </c>
      <c r="F111" s="19">
        <f t="shared" si="1"/>
        <v>2.5630000000000002</v>
      </c>
      <c r="G111" s="15">
        <v>2.5630000000000002</v>
      </c>
      <c r="H111" s="15"/>
    </row>
    <row r="112" spans="3:8" x14ac:dyDescent="0.2">
      <c r="C112" s="20">
        <v>51</v>
      </c>
      <c r="D112" s="21" t="s">
        <v>62</v>
      </c>
      <c r="E112" s="22" t="s">
        <v>12</v>
      </c>
      <c r="F112" s="19">
        <f t="shared" si="1"/>
        <v>2E-3</v>
      </c>
      <c r="G112" s="15">
        <v>2E-3</v>
      </c>
      <c r="H112" s="15"/>
    </row>
    <row r="113" spans="3:8" x14ac:dyDescent="0.2">
      <c r="C113" s="24"/>
      <c r="D113" s="25"/>
      <c r="E113" s="22" t="s">
        <v>13</v>
      </c>
      <c r="F113" s="19">
        <f t="shared" si="1"/>
        <v>2.0510000000000002</v>
      </c>
      <c r="G113" s="15">
        <v>2.0510000000000002</v>
      </c>
      <c r="H113" s="15"/>
    </row>
    <row r="114" spans="3:8" x14ac:dyDescent="0.2">
      <c r="C114" s="20">
        <v>52</v>
      </c>
      <c r="D114" s="21" t="s">
        <v>63</v>
      </c>
      <c r="E114" s="22" t="s">
        <v>12</v>
      </c>
      <c r="F114" s="19">
        <f t="shared" si="1"/>
        <v>2E-3</v>
      </c>
      <c r="G114" s="15">
        <v>2E-3</v>
      </c>
      <c r="H114" s="15"/>
    </row>
    <row r="115" spans="3:8" x14ac:dyDescent="0.2">
      <c r="C115" s="24"/>
      <c r="D115" s="25"/>
      <c r="E115" s="22" t="s">
        <v>13</v>
      </c>
      <c r="F115" s="19">
        <f t="shared" si="1"/>
        <v>2.0510000000000002</v>
      </c>
      <c r="G115" s="15">
        <v>2.0510000000000002</v>
      </c>
      <c r="H115" s="15"/>
    </row>
    <row r="116" spans="3:8" x14ac:dyDescent="0.2">
      <c r="C116" s="20">
        <v>53</v>
      </c>
      <c r="D116" s="21" t="s">
        <v>64</v>
      </c>
      <c r="E116" s="22" t="s">
        <v>12</v>
      </c>
      <c r="F116" s="19">
        <f t="shared" si="1"/>
        <v>1.4999999999999999E-2</v>
      </c>
      <c r="G116" s="15">
        <v>1.4999999999999999E-2</v>
      </c>
      <c r="H116" s="15"/>
    </row>
    <row r="117" spans="3:8" x14ac:dyDescent="0.2">
      <c r="C117" s="24"/>
      <c r="D117" s="25"/>
      <c r="E117" s="22" t="s">
        <v>13</v>
      </c>
      <c r="F117" s="19">
        <f t="shared" si="1"/>
        <v>24.385999999999999</v>
      </c>
      <c r="G117" s="15">
        <v>24.385999999999999</v>
      </c>
      <c r="H117" s="15"/>
    </row>
    <row r="118" spans="3:8" x14ac:dyDescent="0.2">
      <c r="C118" s="20">
        <v>54</v>
      </c>
      <c r="D118" s="21" t="s">
        <v>65</v>
      </c>
      <c r="E118" s="22" t="s">
        <v>12</v>
      </c>
      <c r="F118" s="19">
        <f t="shared" si="1"/>
        <v>0.01</v>
      </c>
      <c r="G118" s="15">
        <v>0.01</v>
      </c>
      <c r="H118" s="15"/>
    </row>
    <row r="119" spans="3:8" x14ac:dyDescent="0.2">
      <c r="C119" s="24"/>
      <c r="D119" s="25"/>
      <c r="E119" s="22" t="s">
        <v>13</v>
      </c>
      <c r="F119" s="19">
        <f t="shared" si="1"/>
        <v>14.135</v>
      </c>
      <c r="G119" s="15">
        <v>14.135</v>
      </c>
      <c r="H119" s="15"/>
    </row>
    <row r="120" spans="3:8" x14ac:dyDescent="0.2">
      <c r="C120" s="20">
        <v>55</v>
      </c>
      <c r="D120" s="21" t="s">
        <v>29</v>
      </c>
      <c r="E120" s="22" t="s">
        <v>12</v>
      </c>
      <c r="F120" s="19">
        <f t="shared" si="1"/>
        <v>5.0000000000000001E-3</v>
      </c>
      <c r="G120" s="28">
        <v>5.0000000000000001E-3</v>
      </c>
      <c r="H120" s="15"/>
    </row>
    <row r="121" spans="3:8" x14ac:dyDescent="0.2">
      <c r="C121" s="24"/>
      <c r="D121" s="25"/>
      <c r="E121" s="22" t="s">
        <v>13</v>
      </c>
      <c r="F121" s="19">
        <f t="shared" si="1"/>
        <v>5.1260000000000003</v>
      </c>
      <c r="G121" s="28">
        <v>5.1260000000000003</v>
      </c>
      <c r="H121" s="15"/>
    </row>
    <row r="122" spans="3:8" x14ac:dyDescent="0.2">
      <c r="C122" s="20">
        <v>56</v>
      </c>
      <c r="D122" s="21" t="s">
        <v>66</v>
      </c>
      <c r="E122" s="22" t="s">
        <v>12</v>
      </c>
      <c r="F122" s="19">
        <f t="shared" si="1"/>
        <v>2E-3</v>
      </c>
      <c r="G122" s="15">
        <v>2E-3</v>
      </c>
      <c r="H122" s="15"/>
    </row>
    <row r="123" spans="3:8" x14ac:dyDescent="0.2">
      <c r="C123" s="24"/>
      <c r="D123" s="25"/>
      <c r="E123" s="22" t="s">
        <v>13</v>
      </c>
      <c r="F123" s="19">
        <f t="shared" si="1"/>
        <v>8.17</v>
      </c>
      <c r="G123" s="15">
        <v>8.17</v>
      </c>
      <c r="H123" s="15"/>
    </row>
    <row r="124" spans="3:8" x14ac:dyDescent="0.2">
      <c r="C124" s="20">
        <v>57</v>
      </c>
      <c r="D124" s="21" t="s">
        <v>67</v>
      </c>
      <c r="E124" s="22" t="s">
        <v>12</v>
      </c>
      <c r="F124" s="19">
        <f t="shared" si="1"/>
        <v>9.9500000000000005E-2</v>
      </c>
      <c r="G124" s="28"/>
      <c r="H124" s="15">
        <v>9.9500000000000005E-2</v>
      </c>
    </row>
    <row r="125" spans="3:8" x14ac:dyDescent="0.2">
      <c r="C125" s="24"/>
      <c r="D125" s="25"/>
      <c r="E125" s="22" t="s">
        <v>13</v>
      </c>
      <c r="F125" s="19">
        <f t="shared" si="1"/>
        <v>99.287000000000006</v>
      </c>
      <c r="G125" s="28"/>
      <c r="H125" s="15">
        <v>99.287000000000006</v>
      </c>
    </row>
    <row r="126" spans="3:8" x14ac:dyDescent="0.2">
      <c r="C126" s="20">
        <v>58</v>
      </c>
      <c r="D126" s="21" t="s">
        <v>68</v>
      </c>
      <c r="E126" s="22" t="s">
        <v>12</v>
      </c>
      <c r="F126" s="19">
        <f t="shared" si="1"/>
        <v>0.10299999999999999</v>
      </c>
      <c r="G126" s="15"/>
      <c r="H126" s="15">
        <v>0.10299999999999999</v>
      </c>
    </row>
    <row r="127" spans="3:8" x14ac:dyDescent="0.2">
      <c r="C127" s="24"/>
      <c r="D127" s="25"/>
      <c r="E127" s="22" t="s">
        <v>13</v>
      </c>
      <c r="F127" s="19">
        <f t="shared" si="1"/>
        <v>97.754000000000005</v>
      </c>
      <c r="G127" s="15"/>
      <c r="H127" s="15">
        <v>97.754000000000005</v>
      </c>
    </row>
    <row r="128" spans="3:8" x14ac:dyDescent="0.2">
      <c r="C128" s="20">
        <v>59</v>
      </c>
      <c r="D128" s="21" t="s">
        <v>69</v>
      </c>
      <c r="E128" s="22" t="s">
        <v>12</v>
      </c>
      <c r="F128" s="19">
        <f t="shared" si="1"/>
        <v>0.109</v>
      </c>
      <c r="G128" s="15"/>
      <c r="H128" s="15">
        <v>0.109</v>
      </c>
    </row>
    <row r="129" spans="3:8" x14ac:dyDescent="0.2">
      <c r="C129" s="24"/>
      <c r="D129" s="25"/>
      <c r="E129" s="22" t="s">
        <v>13</v>
      </c>
      <c r="F129" s="19">
        <f t="shared" si="1"/>
        <v>93.106999999999999</v>
      </c>
      <c r="G129" s="15"/>
      <c r="H129" s="15">
        <v>93.106999999999999</v>
      </c>
    </row>
    <row r="130" spans="3:8" x14ac:dyDescent="0.2">
      <c r="C130" s="20">
        <v>60</v>
      </c>
      <c r="D130" s="21" t="s">
        <v>70</v>
      </c>
      <c r="E130" s="22" t="s">
        <v>12</v>
      </c>
      <c r="F130" s="19">
        <f t="shared" si="1"/>
        <v>6.8000000000000005E-2</v>
      </c>
      <c r="G130" s="15"/>
      <c r="H130" s="15">
        <v>6.8000000000000005E-2</v>
      </c>
    </row>
    <row r="131" spans="3:8" x14ac:dyDescent="0.2">
      <c r="C131" s="24"/>
      <c r="D131" s="25"/>
      <c r="E131" s="22" t="s">
        <v>13</v>
      </c>
      <c r="F131" s="19">
        <f t="shared" si="1"/>
        <v>71.927999999999997</v>
      </c>
      <c r="G131" s="15"/>
      <c r="H131" s="15">
        <v>71.927999999999997</v>
      </c>
    </row>
    <row r="132" spans="3:8" x14ac:dyDescent="0.2">
      <c r="C132" s="20">
        <v>61</v>
      </c>
      <c r="D132" s="21" t="s">
        <v>71</v>
      </c>
      <c r="E132" s="22" t="s">
        <v>12</v>
      </c>
      <c r="F132" s="19">
        <f t="shared" si="1"/>
        <v>2.5000000000000001E-2</v>
      </c>
      <c r="G132" s="15"/>
      <c r="H132" s="15">
        <v>2.5000000000000001E-2</v>
      </c>
    </row>
    <row r="133" spans="3:8" x14ac:dyDescent="0.2">
      <c r="C133" s="24"/>
      <c r="D133" s="25"/>
      <c r="E133" s="22" t="s">
        <v>13</v>
      </c>
      <c r="F133" s="19">
        <f t="shared" si="1"/>
        <v>36.04</v>
      </c>
      <c r="G133" s="15"/>
      <c r="H133" s="15">
        <v>36.04</v>
      </c>
    </row>
    <row r="134" spans="3:8" x14ac:dyDescent="0.2">
      <c r="C134" s="20">
        <v>62</v>
      </c>
      <c r="D134" s="21" t="s">
        <v>72</v>
      </c>
      <c r="E134" s="22" t="s">
        <v>12</v>
      </c>
      <c r="F134" s="19">
        <f t="shared" si="1"/>
        <v>0.01</v>
      </c>
      <c r="G134" s="15">
        <v>0.01</v>
      </c>
      <c r="H134" s="15"/>
    </row>
    <row r="135" spans="3:8" x14ac:dyDescent="0.2">
      <c r="C135" s="24"/>
      <c r="D135" s="25"/>
      <c r="E135" s="22" t="s">
        <v>13</v>
      </c>
      <c r="F135" s="19">
        <f t="shared" si="1"/>
        <v>12.678000000000001</v>
      </c>
      <c r="G135" s="15">
        <v>12.678000000000001</v>
      </c>
      <c r="H135" s="15"/>
    </row>
    <row r="136" spans="3:8" x14ac:dyDescent="0.2">
      <c r="C136" s="20">
        <v>63</v>
      </c>
      <c r="D136" s="21" t="s">
        <v>60</v>
      </c>
      <c r="E136" s="22" t="s">
        <v>12</v>
      </c>
      <c r="F136" s="19">
        <f t="shared" si="1"/>
        <v>1.4999999999999999E-2</v>
      </c>
      <c r="G136" s="15">
        <v>1.4999999999999999E-2</v>
      </c>
      <c r="H136" s="15"/>
    </row>
    <row r="137" spans="3:8" x14ac:dyDescent="0.2">
      <c r="C137" s="24"/>
      <c r="D137" s="25"/>
      <c r="E137" s="22" t="s">
        <v>13</v>
      </c>
      <c r="F137" s="19">
        <f t="shared" si="1"/>
        <v>20.231999999999999</v>
      </c>
      <c r="G137" s="15">
        <v>20.231999999999999</v>
      </c>
      <c r="H137" s="15"/>
    </row>
    <row r="138" spans="3:8" x14ac:dyDescent="0.2">
      <c r="C138" s="20">
        <v>64</v>
      </c>
      <c r="D138" s="21" t="s">
        <v>73</v>
      </c>
      <c r="E138" s="22" t="s">
        <v>12</v>
      </c>
      <c r="F138" s="19">
        <f t="shared" ref="F138:F201" si="2">G138+H138</f>
        <v>0.03</v>
      </c>
      <c r="G138" s="15">
        <v>0.03</v>
      </c>
      <c r="H138" s="15"/>
    </row>
    <row r="139" spans="3:8" x14ac:dyDescent="0.2">
      <c r="C139" s="24"/>
      <c r="D139" s="25"/>
      <c r="E139" s="22" t="s">
        <v>13</v>
      </c>
      <c r="F139" s="19">
        <f t="shared" si="2"/>
        <v>38.036000000000001</v>
      </c>
      <c r="G139" s="15">
        <v>38.036000000000001</v>
      </c>
      <c r="H139" s="15"/>
    </row>
    <row r="140" spans="3:8" x14ac:dyDescent="0.2">
      <c r="C140" s="20">
        <v>65</v>
      </c>
      <c r="D140" s="21" t="s">
        <v>74</v>
      </c>
      <c r="E140" s="22" t="s">
        <v>12</v>
      </c>
      <c r="F140" s="19">
        <f t="shared" si="2"/>
        <v>1.5E-3</v>
      </c>
      <c r="G140" s="15">
        <v>1.5E-3</v>
      </c>
      <c r="H140" s="15"/>
    </row>
    <row r="141" spans="3:8" x14ac:dyDescent="0.2">
      <c r="C141" s="24"/>
      <c r="D141" s="25"/>
      <c r="E141" s="22" t="s">
        <v>13</v>
      </c>
      <c r="F141" s="19">
        <f t="shared" si="2"/>
        <v>1.4730000000000001</v>
      </c>
      <c r="G141" s="15">
        <v>1.4730000000000001</v>
      </c>
      <c r="H141" s="15"/>
    </row>
    <row r="142" spans="3:8" x14ac:dyDescent="0.2">
      <c r="C142" s="20">
        <v>66</v>
      </c>
      <c r="D142" s="21" t="s">
        <v>75</v>
      </c>
      <c r="E142" s="22" t="s">
        <v>12</v>
      </c>
      <c r="F142" s="19">
        <f t="shared" si="2"/>
        <v>1E-3</v>
      </c>
      <c r="G142" s="15">
        <v>1E-3</v>
      </c>
      <c r="H142" s="15"/>
    </row>
    <row r="143" spans="3:8" x14ac:dyDescent="0.2">
      <c r="C143" s="24"/>
      <c r="D143" s="25"/>
      <c r="E143" s="22" t="s">
        <v>13</v>
      </c>
      <c r="F143" s="19">
        <f t="shared" si="2"/>
        <v>1.0249999999999999</v>
      </c>
      <c r="G143" s="15">
        <v>1.0249999999999999</v>
      </c>
      <c r="H143" s="15"/>
    </row>
    <row r="144" spans="3:8" x14ac:dyDescent="0.2">
      <c r="C144" s="20">
        <v>67</v>
      </c>
      <c r="D144" s="21" t="s">
        <v>76</v>
      </c>
      <c r="E144" s="22" t="s">
        <v>12</v>
      </c>
      <c r="F144" s="19">
        <f t="shared" si="2"/>
        <v>0.05</v>
      </c>
      <c r="G144" s="15">
        <v>0.05</v>
      </c>
      <c r="H144" s="15"/>
    </row>
    <row r="145" spans="3:8" x14ac:dyDescent="0.2">
      <c r="C145" s="24"/>
      <c r="D145" s="25"/>
      <c r="E145" s="22" t="s">
        <v>13</v>
      </c>
      <c r="F145" s="19">
        <f t="shared" si="2"/>
        <v>68.730999999999995</v>
      </c>
      <c r="G145" s="15">
        <v>68.730999999999995</v>
      </c>
      <c r="H145" s="15"/>
    </row>
    <row r="146" spans="3:8" x14ac:dyDescent="0.2">
      <c r="C146" s="20">
        <v>68</v>
      </c>
      <c r="D146" s="21" t="s">
        <v>42</v>
      </c>
      <c r="E146" s="22" t="s">
        <v>12</v>
      </c>
      <c r="F146" s="19">
        <f t="shared" si="2"/>
        <v>8.5000000000000006E-2</v>
      </c>
      <c r="G146" s="15">
        <v>8.5000000000000006E-2</v>
      </c>
      <c r="H146" s="15"/>
    </row>
    <row r="147" spans="3:8" x14ac:dyDescent="0.2">
      <c r="C147" s="24"/>
      <c r="D147" s="25"/>
      <c r="E147" s="22" t="s">
        <v>13</v>
      </c>
      <c r="F147" s="19">
        <f t="shared" si="2"/>
        <v>17.63</v>
      </c>
      <c r="G147" s="15">
        <v>17.63</v>
      </c>
      <c r="H147" s="15"/>
    </row>
    <row r="148" spans="3:8" x14ac:dyDescent="0.2">
      <c r="C148" s="20">
        <v>69</v>
      </c>
      <c r="D148" s="21" t="s">
        <v>30</v>
      </c>
      <c r="E148" s="22" t="s">
        <v>12</v>
      </c>
      <c r="F148" s="19">
        <f t="shared" si="2"/>
        <v>0.10199999999999999</v>
      </c>
      <c r="G148" s="15">
        <f>0.092+0.01</f>
        <v>0.10199999999999999</v>
      </c>
      <c r="H148" s="15"/>
    </row>
    <row r="149" spans="3:8" x14ac:dyDescent="0.2">
      <c r="C149" s="24"/>
      <c r="D149" s="25"/>
      <c r="E149" s="22" t="s">
        <v>13</v>
      </c>
      <c r="F149" s="19">
        <f t="shared" si="2"/>
        <v>33.135000000000005</v>
      </c>
      <c r="G149" s="15">
        <f>22.841+10.294</f>
        <v>33.135000000000005</v>
      </c>
      <c r="H149" s="15"/>
    </row>
    <row r="150" spans="3:8" x14ac:dyDescent="0.2">
      <c r="C150" s="20">
        <v>70</v>
      </c>
      <c r="D150" s="21" t="s">
        <v>77</v>
      </c>
      <c r="E150" s="22" t="s">
        <v>12</v>
      </c>
      <c r="F150" s="19">
        <f t="shared" si="2"/>
        <v>0.02</v>
      </c>
      <c r="G150" s="15">
        <v>0.02</v>
      </c>
      <c r="H150" s="15"/>
    </row>
    <row r="151" spans="3:8" x14ac:dyDescent="0.2">
      <c r="C151" s="24"/>
      <c r="D151" s="25"/>
      <c r="E151" s="22" t="s">
        <v>13</v>
      </c>
      <c r="F151" s="19">
        <f t="shared" si="2"/>
        <v>20.59</v>
      </c>
      <c r="G151" s="15">
        <v>20.59</v>
      </c>
      <c r="H151" s="15"/>
    </row>
    <row r="152" spans="3:8" x14ac:dyDescent="0.2">
      <c r="C152" s="20">
        <v>71</v>
      </c>
      <c r="D152" s="21" t="s">
        <v>78</v>
      </c>
      <c r="E152" s="22" t="s">
        <v>12</v>
      </c>
      <c r="F152" s="19">
        <f t="shared" si="2"/>
        <v>0.05</v>
      </c>
      <c r="G152" s="15">
        <f>0.03+0.02</f>
        <v>0.05</v>
      </c>
      <c r="H152" s="15"/>
    </row>
    <row r="153" spans="3:8" x14ac:dyDescent="0.2">
      <c r="C153" s="24"/>
      <c r="D153" s="25"/>
      <c r="E153" s="22" t="s">
        <v>13</v>
      </c>
      <c r="F153" s="19">
        <f t="shared" si="2"/>
        <v>51.382999999999996</v>
      </c>
      <c r="G153" s="15">
        <f>30.883+20.5</f>
        <v>51.382999999999996</v>
      </c>
      <c r="H153" s="15"/>
    </row>
    <row r="154" spans="3:8" x14ac:dyDescent="0.2">
      <c r="C154" s="20">
        <v>72</v>
      </c>
      <c r="D154" s="21" t="s">
        <v>48</v>
      </c>
      <c r="E154" s="22" t="s">
        <v>12</v>
      </c>
      <c r="F154" s="19">
        <f t="shared" si="2"/>
        <v>3.0000000000000001E-3</v>
      </c>
      <c r="G154" s="15">
        <v>3.0000000000000001E-3</v>
      </c>
      <c r="H154" s="15"/>
    </row>
    <row r="155" spans="3:8" x14ac:dyDescent="0.2">
      <c r="C155" s="24"/>
      <c r="D155" s="25"/>
      <c r="E155" s="22" t="s">
        <v>13</v>
      </c>
      <c r="F155" s="19">
        <f t="shared" si="2"/>
        <v>3.089</v>
      </c>
      <c r="G155" s="15">
        <v>3.089</v>
      </c>
      <c r="H155" s="15"/>
    </row>
    <row r="156" spans="3:8" x14ac:dyDescent="0.2">
      <c r="C156" s="20">
        <v>73</v>
      </c>
      <c r="D156" s="21" t="s">
        <v>79</v>
      </c>
      <c r="E156" s="22" t="s">
        <v>12</v>
      </c>
      <c r="F156" s="19">
        <f t="shared" si="2"/>
        <v>0.04</v>
      </c>
      <c r="G156" s="15">
        <v>0.04</v>
      </c>
      <c r="H156" s="15"/>
    </row>
    <row r="157" spans="3:8" x14ac:dyDescent="0.2">
      <c r="C157" s="24"/>
      <c r="D157" s="25"/>
      <c r="E157" s="22" t="s">
        <v>13</v>
      </c>
      <c r="F157" s="19">
        <f t="shared" si="2"/>
        <v>41.177999999999997</v>
      </c>
      <c r="G157" s="15">
        <v>41.177999999999997</v>
      </c>
      <c r="H157" s="15"/>
    </row>
    <row r="158" spans="3:8" x14ac:dyDescent="0.2">
      <c r="C158" s="20">
        <v>74</v>
      </c>
      <c r="D158" s="21" t="s">
        <v>80</v>
      </c>
      <c r="E158" s="22" t="s">
        <v>12</v>
      </c>
      <c r="F158" s="19">
        <f t="shared" si="2"/>
        <v>2E-3</v>
      </c>
      <c r="G158" s="15">
        <v>2E-3</v>
      </c>
      <c r="H158" s="15"/>
    </row>
    <row r="159" spans="3:8" x14ac:dyDescent="0.2">
      <c r="C159" s="24"/>
      <c r="D159" s="25"/>
      <c r="E159" s="22" t="s">
        <v>13</v>
      </c>
      <c r="F159" s="19">
        <f t="shared" si="2"/>
        <v>1.272</v>
      </c>
      <c r="G159" s="15">
        <v>1.272</v>
      </c>
      <c r="H159" s="15"/>
    </row>
    <row r="160" spans="3:8" x14ac:dyDescent="0.2">
      <c r="C160" s="20">
        <v>75</v>
      </c>
      <c r="D160" s="21" t="s">
        <v>81</v>
      </c>
      <c r="E160" s="22" t="s">
        <v>12</v>
      </c>
      <c r="F160" s="19">
        <f t="shared" si="2"/>
        <v>2E-3</v>
      </c>
      <c r="G160" s="28">
        <v>2E-3</v>
      </c>
      <c r="H160" s="15"/>
    </row>
    <row r="161" spans="1:8" x14ac:dyDescent="0.2">
      <c r="C161" s="24"/>
      <c r="D161" s="25"/>
      <c r="E161" s="22" t="s">
        <v>13</v>
      </c>
      <c r="F161" s="19">
        <f t="shared" si="2"/>
        <v>2.0590000000000002</v>
      </c>
      <c r="G161" s="28">
        <v>2.0590000000000002</v>
      </c>
      <c r="H161" s="15"/>
    </row>
    <row r="162" spans="1:8" x14ac:dyDescent="0.2">
      <c r="C162" s="20">
        <v>76</v>
      </c>
      <c r="D162" s="21" t="s">
        <v>82</v>
      </c>
      <c r="E162" s="22" t="s">
        <v>12</v>
      </c>
      <c r="F162" s="19">
        <f t="shared" si="2"/>
        <v>1.7000000000000001E-2</v>
      </c>
      <c r="G162" s="15">
        <f>0.007+0.01</f>
        <v>1.7000000000000001E-2</v>
      </c>
      <c r="H162" s="15"/>
    </row>
    <row r="163" spans="1:8" x14ac:dyDescent="0.2">
      <c r="C163" s="24"/>
      <c r="D163" s="25"/>
      <c r="E163" s="22" t="s">
        <v>13</v>
      </c>
      <c r="F163" s="19">
        <f t="shared" si="2"/>
        <v>19.934999999999999</v>
      </c>
      <c r="G163" s="15">
        <f>7.206+12.729</f>
        <v>19.934999999999999</v>
      </c>
      <c r="H163" s="15"/>
    </row>
    <row r="164" spans="1:8" x14ac:dyDescent="0.2">
      <c r="C164" s="20">
        <v>77</v>
      </c>
      <c r="D164" s="21" t="s">
        <v>83</v>
      </c>
      <c r="E164" s="22" t="s">
        <v>12</v>
      </c>
      <c r="F164" s="19">
        <f t="shared" si="2"/>
        <v>8.0000000000000002E-3</v>
      </c>
      <c r="G164" s="28">
        <v>8.0000000000000002E-3</v>
      </c>
      <c r="H164" s="15"/>
    </row>
    <row r="165" spans="1:8" x14ac:dyDescent="0.2">
      <c r="C165" s="24"/>
      <c r="D165" s="25"/>
      <c r="E165" s="22" t="s">
        <v>13</v>
      </c>
      <c r="F165" s="19">
        <f t="shared" si="2"/>
        <v>8.2360000000000007</v>
      </c>
      <c r="G165" s="28">
        <v>8.2360000000000007</v>
      </c>
      <c r="H165" s="15"/>
    </row>
    <row r="166" spans="1:8" x14ac:dyDescent="0.2">
      <c r="C166" s="20">
        <v>78</v>
      </c>
      <c r="D166" s="21" t="s">
        <v>84</v>
      </c>
      <c r="E166" s="22" t="s">
        <v>12</v>
      </c>
      <c r="F166" s="19">
        <f t="shared" si="2"/>
        <v>0.02</v>
      </c>
      <c r="G166" s="15">
        <v>0.02</v>
      </c>
      <c r="H166" s="15"/>
    </row>
    <row r="167" spans="1:8" x14ac:dyDescent="0.2">
      <c r="C167" s="24"/>
      <c r="D167" s="25"/>
      <c r="E167" s="22" t="s">
        <v>13</v>
      </c>
      <c r="F167" s="19">
        <f t="shared" si="2"/>
        <v>20.59</v>
      </c>
      <c r="G167" s="15">
        <v>20.59</v>
      </c>
      <c r="H167" s="15"/>
    </row>
    <row r="168" spans="1:8" x14ac:dyDescent="0.2">
      <c r="C168" s="20">
        <v>79</v>
      </c>
      <c r="D168" s="21" t="s">
        <v>85</v>
      </c>
      <c r="E168" s="22" t="s">
        <v>12</v>
      </c>
      <c r="F168" s="19">
        <f t="shared" si="2"/>
        <v>2E-3</v>
      </c>
      <c r="G168" s="15">
        <v>2E-3</v>
      </c>
      <c r="H168" s="15"/>
    </row>
    <row r="169" spans="1:8" x14ac:dyDescent="0.2">
      <c r="C169" s="24"/>
      <c r="D169" s="25"/>
      <c r="E169" s="22" t="s">
        <v>13</v>
      </c>
      <c r="F169" s="19">
        <f t="shared" si="2"/>
        <v>2.0590000000000002</v>
      </c>
      <c r="G169" s="15">
        <v>2.0590000000000002</v>
      </c>
      <c r="H169" s="15"/>
    </row>
    <row r="170" spans="1:8" x14ac:dyDescent="0.2">
      <c r="A170" s="29"/>
      <c r="B170" s="30"/>
      <c r="C170" s="31">
        <v>80</v>
      </c>
      <c r="D170" s="21" t="s">
        <v>86</v>
      </c>
      <c r="E170" s="22" t="s">
        <v>12</v>
      </c>
      <c r="F170" s="19">
        <f t="shared" si="2"/>
        <v>0.04</v>
      </c>
      <c r="G170" s="15">
        <v>0.04</v>
      </c>
      <c r="H170" s="15"/>
    </row>
    <row r="171" spans="1:8" x14ac:dyDescent="0.2">
      <c r="A171" s="29"/>
      <c r="B171" s="30"/>
      <c r="C171" s="31"/>
      <c r="D171" s="25"/>
      <c r="E171" s="22" t="s">
        <v>13</v>
      </c>
      <c r="F171" s="19">
        <f t="shared" si="2"/>
        <v>50.552</v>
      </c>
      <c r="G171" s="15">
        <v>50.552</v>
      </c>
      <c r="H171" s="15"/>
    </row>
    <row r="172" spans="1:8" x14ac:dyDescent="0.2">
      <c r="A172" s="29"/>
      <c r="B172" s="30"/>
      <c r="C172" s="31">
        <v>81</v>
      </c>
      <c r="D172" s="21" t="s">
        <v>87</v>
      </c>
      <c r="E172" s="22" t="s">
        <v>12</v>
      </c>
      <c r="F172" s="19">
        <f t="shared" si="2"/>
        <v>1.2E-2</v>
      </c>
      <c r="G172" s="15">
        <v>1.2E-2</v>
      </c>
      <c r="H172" s="15"/>
    </row>
    <row r="173" spans="1:8" x14ac:dyDescent="0.2">
      <c r="A173" s="29"/>
      <c r="B173" s="30"/>
      <c r="C173" s="31"/>
      <c r="D173" s="25"/>
      <c r="E173" s="22" t="s">
        <v>13</v>
      </c>
      <c r="F173" s="19">
        <f t="shared" si="2"/>
        <v>13.582000000000001</v>
      </c>
      <c r="G173" s="15">
        <v>13.582000000000001</v>
      </c>
      <c r="H173" s="15"/>
    </row>
    <row r="174" spans="1:8" x14ac:dyDescent="0.2">
      <c r="A174" s="29"/>
      <c r="B174" s="30"/>
      <c r="C174" s="31">
        <v>82</v>
      </c>
      <c r="D174" s="21" t="s">
        <v>88</v>
      </c>
      <c r="E174" s="22" t="s">
        <v>12</v>
      </c>
      <c r="F174" s="19">
        <f t="shared" si="2"/>
        <v>3.0000000000000001E-3</v>
      </c>
      <c r="G174" s="15">
        <v>3.0000000000000001E-3</v>
      </c>
      <c r="H174" s="15"/>
    </row>
    <row r="175" spans="1:8" x14ac:dyDescent="0.2">
      <c r="A175" s="29"/>
      <c r="B175" s="30"/>
      <c r="C175" s="31"/>
      <c r="D175" s="25"/>
      <c r="E175" s="22" t="s">
        <v>13</v>
      </c>
      <c r="F175" s="19">
        <f t="shared" si="2"/>
        <v>3.4260000000000002</v>
      </c>
      <c r="G175" s="15">
        <v>3.4260000000000002</v>
      </c>
      <c r="H175" s="15"/>
    </row>
    <row r="176" spans="1:8" x14ac:dyDescent="0.2">
      <c r="A176" s="29"/>
      <c r="B176" s="30"/>
      <c r="C176" s="31">
        <v>83</v>
      </c>
      <c r="D176" s="21" t="s">
        <v>89</v>
      </c>
      <c r="E176" s="22" t="s">
        <v>12</v>
      </c>
      <c r="F176" s="19">
        <f t="shared" si="2"/>
        <v>1.4999999999999999E-2</v>
      </c>
      <c r="G176" s="15">
        <v>1.4999999999999999E-2</v>
      </c>
      <c r="H176" s="15"/>
    </row>
    <row r="177" spans="1:8" x14ac:dyDescent="0.2">
      <c r="A177" s="29"/>
      <c r="B177" s="30"/>
      <c r="C177" s="31"/>
      <c r="D177" s="25"/>
      <c r="E177" s="22" t="s">
        <v>13</v>
      </c>
      <c r="F177" s="19">
        <f t="shared" si="2"/>
        <v>37.634</v>
      </c>
      <c r="G177" s="15">
        <v>37.634</v>
      </c>
      <c r="H177" s="15"/>
    </row>
    <row r="178" spans="1:8" x14ac:dyDescent="0.2">
      <c r="A178" s="29"/>
      <c r="B178" s="30"/>
      <c r="C178" s="31">
        <v>84</v>
      </c>
      <c r="D178" s="21" t="s">
        <v>90</v>
      </c>
      <c r="E178" s="22" t="s">
        <v>12</v>
      </c>
      <c r="F178" s="19">
        <f t="shared" si="2"/>
        <v>1.2E-2</v>
      </c>
      <c r="G178" s="15">
        <v>1.2E-2</v>
      </c>
      <c r="H178" s="15"/>
    </row>
    <row r="179" spans="1:8" x14ac:dyDescent="0.2">
      <c r="A179" s="29"/>
      <c r="B179" s="30"/>
      <c r="C179" s="31"/>
      <c r="D179" s="25"/>
      <c r="E179" s="22" t="s">
        <v>13</v>
      </c>
      <c r="F179" s="19">
        <f t="shared" si="2"/>
        <v>12.361000000000001</v>
      </c>
      <c r="G179" s="15">
        <v>12.361000000000001</v>
      </c>
      <c r="H179" s="15"/>
    </row>
    <row r="180" spans="1:8" x14ac:dyDescent="0.2">
      <c r="A180" s="29"/>
      <c r="B180" s="30"/>
      <c r="C180" s="31">
        <v>85</v>
      </c>
      <c r="D180" s="21" t="s">
        <v>91</v>
      </c>
      <c r="E180" s="22" t="s">
        <v>12</v>
      </c>
      <c r="F180" s="19">
        <f t="shared" si="2"/>
        <v>3.0000000000000001E-3</v>
      </c>
      <c r="G180" s="15">
        <v>3.0000000000000001E-3</v>
      </c>
      <c r="H180" s="15"/>
    </row>
    <row r="181" spans="1:8" x14ac:dyDescent="0.2">
      <c r="A181" s="29"/>
      <c r="B181" s="30"/>
      <c r="C181" s="31"/>
      <c r="D181" s="25"/>
      <c r="E181" s="22" t="s">
        <v>13</v>
      </c>
      <c r="F181" s="19">
        <f t="shared" si="2"/>
        <v>3.0920000000000001</v>
      </c>
      <c r="G181" s="15">
        <v>3.0920000000000001</v>
      </c>
      <c r="H181" s="15"/>
    </row>
    <row r="182" spans="1:8" x14ac:dyDescent="0.2">
      <c r="A182" s="29"/>
      <c r="B182" s="30"/>
      <c r="C182" s="31">
        <v>86</v>
      </c>
      <c r="D182" s="21" t="s">
        <v>64</v>
      </c>
      <c r="E182" s="22" t="s">
        <v>12</v>
      </c>
      <c r="F182" s="19">
        <f t="shared" si="2"/>
        <v>4.0000000000000001E-3</v>
      </c>
      <c r="G182" s="15">
        <v>4.0000000000000001E-3</v>
      </c>
      <c r="H182" s="15"/>
    </row>
    <row r="183" spans="1:8" x14ac:dyDescent="0.2">
      <c r="A183" s="29"/>
      <c r="B183" s="30"/>
      <c r="C183" s="31"/>
      <c r="D183" s="25"/>
      <c r="E183" s="22" t="s">
        <v>13</v>
      </c>
      <c r="F183" s="19">
        <f t="shared" si="2"/>
        <v>4.5650000000000004</v>
      </c>
      <c r="G183" s="15">
        <v>4.5650000000000004</v>
      </c>
      <c r="H183" s="15"/>
    </row>
    <row r="184" spans="1:8" x14ac:dyDescent="0.2">
      <c r="A184" s="29"/>
      <c r="B184" s="30"/>
      <c r="C184" s="31">
        <v>87</v>
      </c>
      <c r="D184" s="21" t="s">
        <v>80</v>
      </c>
      <c r="E184" s="22" t="s">
        <v>12</v>
      </c>
      <c r="F184" s="19">
        <f t="shared" si="2"/>
        <v>3.0000000000000001E-3</v>
      </c>
      <c r="G184" s="15">
        <v>3.0000000000000001E-3</v>
      </c>
      <c r="H184" s="15"/>
    </row>
    <row r="185" spans="1:8" x14ac:dyDescent="0.2">
      <c r="A185" s="29"/>
      <c r="B185" s="30"/>
      <c r="C185" s="31"/>
      <c r="D185" s="25"/>
      <c r="E185" s="22" t="s">
        <v>13</v>
      </c>
      <c r="F185" s="19">
        <f t="shared" si="2"/>
        <v>3.0920000000000001</v>
      </c>
      <c r="G185" s="15">
        <v>3.0920000000000001</v>
      </c>
      <c r="H185" s="15"/>
    </row>
    <row r="186" spans="1:8" x14ac:dyDescent="0.2">
      <c r="A186" s="29"/>
      <c r="B186" s="30"/>
      <c r="C186" s="31">
        <v>88</v>
      </c>
      <c r="D186" s="21" t="s">
        <v>92</v>
      </c>
      <c r="E186" s="22" t="s">
        <v>12</v>
      </c>
      <c r="F186" s="19">
        <f t="shared" si="2"/>
        <v>0.01</v>
      </c>
      <c r="G186" s="28">
        <v>0.01</v>
      </c>
      <c r="H186" s="15"/>
    </row>
    <row r="187" spans="1:8" x14ac:dyDescent="0.2">
      <c r="A187" s="29"/>
      <c r="B187" s="30"/>
      <c r="C187" s="31"/>
      <c r="D187" s="25"/>
      <c r="E187" s="22" t="s">
        <v>13</v>
      </c>
      <c r="F187" s="19">
        <f t="shared" si="2"/>
        <v>12.738</v>
      </c>
      <c r="G187" s="28">
        <v>12.738</v>
      </c>
      <c r="H187" s="15"/>
    </row>
    <row r="188" spans="1:8" x14ac:dyDescent="0.2">
      <c r="A188" s="29"/>
      <c r="B188" s="30"/>
      <c r="C188" s="31">
        <v>89</v>
      </c>
      <c r="D188" s="21" t="s">
        <v>65</v>
      </c>
      <c r="E188" s="22" t="s">
        <v>12</v>
      </c>
      <c r="F188" s="19">
        <f t="shared" si="2"/>
        <v>5.0000000000000001E-3</v>
      </c>
      <c r="G188" s="15">
        <v>5.0000000000000001E-3</v>
      </c>
      <c r="H188" s="15"/>
    </row>
    <row r="189" spans="1:8" x14ac:dyDescent="0.2">
      <c r="A189" s="29"/>
      <c r="B189" s="30"/>
      <c r="C189" s="31"/>
      <c r="D189" s="25"/>
      <c r="E189" s="22" t="s">
        <v>13</v>
      </c>
      <c r="F189" s="19">
        <f t="shared" si="2"/>
        <v>5.7080000000000002</v>
      </c>
      <c r="G189" s="15">
        <v>5.7080000000000002</v>
      </c>
      <c r="H189" s="15"/>
    </row>
    <row r="190" spans="1:8" x14ac:dyDescent="0.2">
      <c r="A190" s="29"/>
      <c r="B190" s="30"/>
      <c r="C190" s="31">
        <v>90</v>
      </c>
      <c r="D190" s="21" t="s">
        <v>28</v>
      </c>
      <c r="E190" s="22" t="s">
        <v>12</v>
      </c>
      <c r="F190" s="19">
        <f t="shared" si="2"/>
        <v>1E-3</v>
      </c>
      <c r="G190" s="28">
        <v>1E-3</v>
      </c>
      <c r="H190" s="15"/>
    </row>
    <row r="191" spans="1:8" x14ac:dyDescent="0.2">
      <c r="A191" s="29"/>
      <c r="B191" s="30"/>
      <c r="C191" s="31"/>
      <c r="D191" s="25"/>
      <c r="E191" s="22" t="s">
        <v>13</v>
      </c>
      <c r="F191" s="19">
        <f t="shared" si="2"/>
        <v>1.274</v>
      </c>
      <c r="G191" s="28">
        <v>1.274</v>
      </c>
      <c r="H191" s="15"/>
    </row>
    <row r="192" spans="1:8" x14ac:dyDescent="0.2">
      <c r="A192" s="29"/>
      <c r="B192" s="30"/>
      <c r="C192" s="31">
        <v>91</v>
      </c>
      <c r="D192" s="21" t="s">
        <v>30</v>
      </c>
      <c r="E192" s="22" t="s">
        <v>12</v>
      </c>
      <c r="F192" s="19">
        <f t="shared" si="2"/>
        <v>1.4999999999999999E-2</v>
      </c>
      <c r="G192" s="15">
        <v>1.4999999999999999E-2</v>
      </c>
      <c r="H192" s="15"/>
    </row>
    <row r="193" spans="1:8" x14ac:dyDescent="0.2">
      <c r="A193" s="29"/>
      <c r="B193" s="30"/>
      <c r="C193" s="31"/>
      <c r="D193" s="25"/>
      <c r="E193" s="22" t="s">
        <v>13</v>
      </c>
      <c r="F193" s="19">
        <f t="shared" si="2"/>
        <v>15.452</v>
      </c>
      <c r="G193" s="15">
        <v>15.452</v>
      </c>
      <c r="H193" s="15"/>
    </row>
    <row r="194" spans="1:8" x14ac:dyDescent="0.2">
      <c r="A194" s="29"/>
      <c r="B194" s="30"/>
      <c r="C194" s="31">
        <v>92</v>
      </c>
      <c r="D194" s="21" t="s">
        <v>93</v>
      </c>
      <c r="E194" s="22" t="s">
        <v>12</v>
      </c>
      <c r="F194" s="19">
        <f t="shared" si="2"/>
        <v>2E-3</v>
      </c>
      <c r="G194" s="15">
        <v>2E-3</v>
      </c>
      <c r="H194" s="15"/>
    </row>
    <row r="195" spans="1:8" x14ac:dyDescent="0.2">
      <c r="A195" s="29"/>
      <c r="B195" s="30"/>
      <c r="C195" s="31"/>
      <c r="D195" s="25"/>
      <c r="E195" s="22" t="s">
        <v>13</v>
      </c>
      <c r="F195" s="19">
        <f t="shared" si="2"/>
        <v>2.4239999999999999</v>
      </c>
      <c r="G195" s="15">
        <v>2.4239999999999999</v>
      </c>
      <c r="H195" s="15"/>
    </row>
    <row r="196" spans="1:8" x14ac:dyDescent="0.2">
      <c r="A196" s="29"/>
      <c r="B196" s="30"/>
      <c r="C196" s="31">
        <v>93</v>
      </c>
      <c r="D196" s="21" t="s">
        <v>94</v>
      </c>
      <c r="E196" s="22" t="s">
        <v>12</v>
      </c>
      <c r="F196" s="19">
        <f t="shared" si="2"/>
        <v>0.03</v>
      </c>
      <c r="G196" s="15">
        <v>0.03</v>
      </c>
      <c r="H196" s="15"/>
    </row>
    <row r="197" spans="1:8" x14ac:dyDescent="0.2">
      <c r="A197" s="29"/>
      <c r="B197" s="30"/>
      <c r="C197" s="31"/>
      <c r="D197" s="25"/>
      <c r="E197" s="22" t="s">
        <v>13</v>
      </c>
      <c r="F197" s="19">
        <f t="shared" si="2"/>
        <v>23.039000000000001</v>
      </c>
      <c r="G197" s="15">
        <v>23.039000000000001</v>
      </c>
      <c r="H197" s="15"/>
    </row>
    <row r="198" spans="1:8" x14ac:dyDescent="0.2">
      <c r="A198" s="29"/>
      <c r="B198" s="30"/>
      <c r="C198" s="31">
        <v>94</v>
      </c>
      <c r="D198" s="21" t="s">
        <v>95</v>
      </c>
      <c r="E198" s="22" t="s">
        <v>12</v>
      </c>
      <c r="F198" s="19">
        <f t="shared" si="2"/>
        <v>3.0000000000000001E-3</v>
      </c>
      <c r="G198" s="15">
        <v>3.0000000000000001E-3</v>
      </c>
      <c r="H198" s="15"/>
    </row>
    <row r="199" spans="1:8" x14ac:dyDescent="0.2">
      <c r="A199" s="29"/>
      <c r="B199" s="30"/>
      <c r="C199" s="31"/>
      <c r="D199" s="25"/>
      <c r="E199" s="22" t="s">
        <v>13</v>
      </c>
      <c r="F199" s="19">
        <f t="shared" si="2"/>
        <v>3.8210000000000002</v>
      </c>
      <c r="G199" s="15">
        <v>3.8210000000000002</v>
      </c>
      <c r="H199" s="15"/>
    </row>
    <row r="200" spans="1:8" x14ac:dyDescent="0.2">
      <c r="A200" s="29"/>
      <c r="B200" s="30"/>
      <c r="C200" s="31">
        <v>95</v>
      </c>
      <c r="D200" s="21" t="s">
        <v>96</v>
      </c>
      <c r="E200" s="22" t="s">
        <v>12</v>
      </c>
      <c r="F200" s="19">
        <f t="shared" si="2"/>
        <v>1E-3</v>
      </c>
      <c r="G200" s="15"/>
      <c r="H200" s="15">
        <v>1E-3</v>
      </c>
    </row>
    <row r="201" spans="1:8" x14ac:dyDescent="0.2">
      <c r="A201" s="29"/>
      <c r="B201" s="30"/>
      <c r="C201" s="31"/>
      <c r="D201" s="25"/>
      <c r="E201" s="22" t="s">
        <v>13</v>
      </c>
      <c r="F201" s="19">
        <f t="shared" si="2"/>
        <v>6.7539999999999996</v>
      </c>
      <c r="G201" s="15"/>
      <c r="H201" s="15">
        <v>6.7539999999999996</v>
      </c>
    </row>
    <row r="202" spans="1:8" x14ac:dyDescent="0.2">
      <c r="A202" s="29"/>
      <c r="B202" s="30"/>
      <c r="C202" s="31">
        <v>96</v>
      </c>
      <c r="D202" s="21" t="s">
        <v>21</v>
      </c>
      <c r="E202" s="22" t="s">
        <v>12</v>
      </c>
      <c r="F202" s="19">
        <f t="shared" ref="F202:F217" si="3">G202+H202</f>
        <v>4.0000000000000001E-3</v>
      </c>
      <c r="G202" s="15"/>
      <c r="H202" s="15">
        <v>4.0000000000000001E-3</v>
      </c>
    </row>
    <row r="203" spans="1:8" x14ac:dyDescent="0.2">
      <c r="A203" s="29"/>
      <c r="B203" s="30"/>
      <c r="C203" s="31"/>
      <c r="D203" s="25"/>
      <c r="E203" s="22" t="s">
        <v>13</v>
      </c>
      <c r="F203" s="19">
        <f t="shared" si="3"/>
        <v>4.8280000000000003</v>
      </c>
      <c r="G203" s="15"/>
      <c r="H203" s="15">
        <v>4.8280000000000003</v>
      </c>
    </row>
    <row r="204" spans="1:8" x14ac:dyDescent="0.2">
      <c r="A204" s="29"/>
      <c r="B204" s="30"/>
      <c r="C204" s="31">
        <v>97</v>
      </c>
      <c r="D204" s="21" t="s">
        <v>90</v>
      </c>
      <c r="E204" s="22" t="s">
        <v>12</v>
      </c>
      <c r="F204" s="19">
        <f t="shared" si="3"/>
        <v>2.5000000000000001E-3</v>
      </c>
      <c r="G204" s="15">
        <v>2.5000000000000001E-3</v>
      </c>
      <c r="H204" s="15"/>
    </row>
    <row r="205" spans="1:8" x14ac:dyDescent="0.2">
      <c r="A205" s="29"/>
      <c r="B205" s="30"/>
      <c r="C205" s="31"/>
      <c r="D205" s="25"/>
      <c r="E205" s="22" t="s">
        <v>13</v>
      </c>
      <c r="F205" s="19">
        <f t="shared" si="3"/>
        <v>2.5760000000000001</v>
      </c>
      <c r="G205" s="15">
        <v>2.5760000000000001</v>
      </c>
      <c r="H205" s="15"/>
    </row>
    <row r="206" spans="1:8" x14ac:dyDescent="0.2">
      <c r="A206" s="29"/>
      <c r="B206" s="30"/>
      <c r="C206" s="31">
        <v>98</v>
      </c>
      <c r="D206" s="21" t="s">
        <v>87</v>
      </c>
      <c r="E206" s="22" t="s">
        <v>12</v>
      </c>
      <c r="F206" s="19">
        <f t="shared" si="3"/>
        <v>0.154</v>
      </c>
      <c r="G206" s="15">
        <v>2.7E-2</v>
      </c>
      <c r="H206" s="15">
        <v>0.127</v>
      </c>
    </row>
    <row r="207" spans="1:8" x14ac:dyDescent="0.2">
      <c r="A207" s="29"/>
      <c r="B207" s="30"/>
      <c r="C207" s="31"/>
      <c r="D207" s="25"/>
      <c r="E207" s="22" t="s">
        <v>13</v>
      </c>
      <c r="F207" s="19">
        <f t="shared" si="3"/>
        <v>182.39400000000001</v>
      </c>
      <c r="G207" s="15">
        <v>27.812999999999999</v>
      </c>
      <c r="H207" s="15">
        <v>154.58100000000002</v>
      </c>
    </row>
    <row r="208" spans="1:8" x14ac:dyDescent="0.2">
      <c r="A208" s="29"/>
      <c r="B208" s="30"/>
      <c r="C208" s="31">
        <v>99</v>
      </c>
      <c r="D208" s="21" t="s">
        <v>97</v>
      </c>
      <c r="E208" s="22" t="s">
        <v>12</v>
      </c>
      <c r="F208" s="19">
        <f t="shared" si="3"/>
        <v>2E-3</v>
      </c>
      <c r="G208" s="15">
        <v>2E-3</v>
      </c>
      <c r="H208" s="15"/>
    </row>
    <row r="209" spans="1:8" x14ac:dyDescent="0.2">
      <c r="A209" s="29"/>
      <c r="B209" s="30"/>
      <c r="C209" s="31"/>
      <c r="D209" s="25"/>
      <c r="E209" s="22" t="s">
        <v>13</v>
      </c>
      <c r="F209" s="19">
        <f t="shared" si="3"/>
        <v>1.5740000000000001</v>
      </c>
      <c r="G209" s="15">
        <v>1.5740000000000001</v>
      </c>
      <c r="H209" s="15"/>
    </row>
    <row r="210" spans="1:8" x14ac:dyDescent="0.2">
      <c r="A210" s="29"/>
      <c r="B210" s="30"/>
      <c r="C210" s="31">
        <v>100</v>
      </c>
      <c r="D210" s="21" t="s">
        <v>98</v>
      </c>
      <c r="E210" s="22" t="s">
        <v>12</v>
      </c>
      <c r="F210" s="19">
        <f t="shared" si="3"/>
        <v>0.50900000000000001</v>
      </c>
      <c r="G210" s="15">
        <v>0.50900000000000001</v>
      </c>
      <c r="H210" s="15"/>
    </row>
    <row r="211" spans="1:8" x14ac:dyDescent="0.2">
      <c r="A211" s="29"/>
      <c r="B211" s="30"/>
      <c r="C211" s="31"/>
      <c r="D211" s="25"/>
      <c r="E211" s="22" t="s">
        <v>13</v>
      </c>
      <c r="F211" s="19">
        <f t="shared" si="3"/>
        <v>47.316000000000003</v>
      </c>
      <c r="G211" s="15">
        <v>47.316000000000003</v>
      </c>
      <c r="H211" s="15"/>
    </row>
    <row r="212" spans="1:8" x14ac:dyDescent="0.2">
      <c r="A212" s="29"/>
      <c r="B212" s="30"/>
      <c r="C212" s="31">
        <v>101</v>
      </c>
      <c r="D212" s="21" t="s">
        <v>99</v>
      </c>
      <c r="E212" s="22" t="s">
        <v>12</v>
      </c>
      <c r="F212" s="19">
        <f t="shared" si="3"/>
        <v>4.4999999999999998E-2</v>
      </c>
      <c r="G212" s="15"/>
      <c r="H212" s="15">
        <v>4.4999999999999998E-2</v>
      </c>
    </row>
    <row r="213" spans="1:8" x14ac:dyDescent="0.2">
      <c r="A213" s="29"/>
      <c r="B213" s="30"/>
      <c r="C213" s="31"/>
      <c r="D213" s="25"/>
      <c r="E213" s="22" t="s">
        <v>13</v>
      </c>
      <c r="F213" s="19">
        <f t="shared" si="3"/>
        <v>76.608999999999995</v>
      </c>
      <c r="G213" s="15"/>
      <c r="H213" s="15">
        <v>76.608999999999995</v>
      </c>
    </row>
    <row r="214" spans="1:8" x14ac:dyDescent="0.2">
      <c r="A214" s="29"/>
      <c r="B214" s="30"/>
      <c r="C214" s="31">
        <v>102</v>
      </c>
      <c r="D214" s="21" t="s">
        <v>14</v>
      </c>
      <c r="E214" s="22" t="s">
        <v>12</v>
      </c>
      <c r="F214" s="19">
        <f t="shared" si="3"/>
        <v>5.0000000000000001E-3</v>
      </c>
      <c r="G214" s="15">
        <v>5.0000000000000001E-3</v>
      </c>
      <c r="H214" s="15"/>
    </row>
    <row r="215" spans="1:8" x14ac:dyDescent="0.2">
      <c r="A215" s="29"/>
      <c r="B215" s="30"/>
      <c r="C215" s="31"/>
      <c r="D215" s="25"/>
      <c r="E215" s="22" t="s">
        <v>13</v>
      </c>
      <c r="F215" s="19">
        <f t="shared" si="3"/>
        <v>5.2</v>
      </c>
      <c r="G215" s="15">
        <v>5.2</v>
      </c>
      <c r="H215" s="15"/>
    </row>
    <row r="216" spans="1:8" x14ac:dyDescent="0.2">
      <c r="A216" s="29"/>
      <c r="B216" s="30"/>
      <c r="C216" s="31">
        <v>103</v>
      </c>
      <c r="D216" s="21" t="s">
        <v>87</v>
      </c>
      <c r="E216" s="22" t="s">
        <v>12</v>
      </c>
      <c r="F216" s="19">
        <f t="shared" si="3"/>
        <v>1.7999999999999999E-2</v>
      </c>
      <c r="G216" s="15">
        <v>1.7999999999999999E-2</v>
      </c>
      <c r="H216" s="15"/>
    </row>
    <row r="217" spans="1:8" x14ac:dyDescent="0.2">
      <c r="A217" s="29"/>
      <c r="B217" s="30"/>
      <c r="C217" s="31"/>
      <c r="D217" s="25"/>
      <c r="E217" s="22" t="s">
        <v>13</v>
      </c>
      <c r="F217" s="19">
        <f t="shared" si="3"/>
        <v>18.721</v>
      </c>
      <c r="G217" s="15">
        <v>18.721</v>
      </c>
      <c r="H217" s="15"/>
    </row>
  </sheetData>
  <mergeCells count="7">
    <mergeCell ref="C4:H4"/>
    <mergeCell ref="C5:H5"/>
    <mergeCell ref="C7:C9"/>
    <mergeCell ref="D7:D9"/>
    <mergeCell ref="E7:E9"/>
    <mergeCell ref="F7:H7"/>
    <mergeCell ref="F8:H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фасады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2017-04-20T06:14:06Z</dcterms:created>
  <dcterms:modified xsi:type="dcterms:W3CDTF">2017-04-20T06:14:41Z</dcterms:modified>
</cp:coreProperties>
</file>