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10995"/>
  </bookViews>
  <sheets>
    <sheet name="1 кв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54" i="1" l="1"/>
  <c r="G153" i="1"/>
  <c r="G152" i="1"/>
  <c r="G151" i="1"/>
  <c r="G150" i="1"/>
  <c r="G149" i="1"/>
  <c r="G148" i="1"/>
  <c r="G147" i="1"/>
  <c r="H140" i="1"/>
  <c r="G140" i="1"/>
  <c r="H139" i="1"/>
  <c r="G139" i="1"/>
  <c r="G127" i="1"/>
  <c r="G122" i="1"/>
  <c r="G120" i="1"/>
  <c r="I99" i="1"/>
  <c r="H99" i="1"/>
  <c r="I98" i="1"/>
  <c r="H98" i="1"/>
  <c r="G98" i="1" s="1"/>
  <c r="H94" i="1"/>
  <c r="G94" i="1" s="1"/>
  <c r="E94" i="1" s="1"/>
  <c r="F94" i="1" s="1"/>
  <c r="H93" i="1"/>
  <c r="G93" i="1" s="1"/>
  <c r="E93" i="1" s="1"/>
  <c r="F93" i="1" s="1"/>
  <c r="H92" i="1"/>
  <c r="G92" i="1" s="1"/>
  <c r="E92" i="1" s="1"/>
  <c r="F92" i="1" s="1"/>
  <c r="H91" i="1"/>
  <c r="G91" i="1" s="1"/>
  <c r="E91" i="1" s="1"/>
  <c r="F91" i="1" s="1"/>
  <c r="H90" i="1"/>
  <c r="G90" i="1" s="1"/>
  <c r="E90" i="1" s="1"/>
  <c r="F90" i="1" s="1"/>
  <c r="H89" i="1"/>
  <c r="G89" i="1" s="1"/>
  <c r="E89" i="1" s="1"/>
  <c r="F89" i="1" s="1"/>
  <c r="H88" i="1"/>
  <c r="G88" i="1" s="1"/>
  <c r="E88" i="1" s="1"/>
  <c r="F88" i="1" s="1"/>
  <c r="H87" i="1"/>
  <c r="G87" i="1" s="1"/>
  <c r="E87" i="1" s="1"/>
  <c r="F87" i="1" s="1"/>
  <c r="H86" i="1"/>
  <c r="G86" i="1" s="1"/>
  <c r="E86" i="1" s="1"/>
  <c r="F86" i="1" s="1"/>
  <c r="H85" i="1"/>
  <c r="G85" i="1" s="1"/>
  <c r="E85" i="1" s="1"/>
  <c r="F85" i="1" s="1"/>
  <c r="H84" i="1"/>
  <c r="G84" i="1" s="1"/>
  <c r="E84" i="1" s="1"/>
  <c r="F84" i="1" s="1"/>
  <c r="H83" i="1"/>
  <c r="G83" i="1" s="1"/>
  <c r="E83" i="1" s="1"/>
  <c r="F83" i="1" s="1"/>
  <c r="H82" i="1"/>
  <c r="G82" i="1" s="1"/>
  <c r="E82" i="1" s="1"/>
  <c r="F82" i="1" s="1"/>
  <c r="H81" i="1"/>
  <c r="G81" i="1" s="1"/>
  <c r="E81" i="1" s="1"/>
  <c r="F81" i="1" s="1"/>
  <c r="H80" i="1"/>
  <c r="G80" i="1" s="1"/>
  <c r="E80" i="1" s="1"/>
  <c r="F80" i="1" s="1"/>
  <c r="H79" i="1"/>
  <c r="G79" i="1" s="1"/>
  <c r="E79" i="1" s="1"/>
  <c r="F79" i="1" s="1"/>
  <c r="H78" i="1"/>
  <c r="G78" i="1" s="1"/>
  <c r="E78" i="1" s="1"/>
  <c r="F78" i="1" s="1"/>
  <c r="H77" i="1"/>
  <c r="G77" i="1" s="1"/>
  <c r="E77" i="1" s="1"/>
  <c r="F77" i="1" s="1"/>
  <c r="H76" i="1"/>
  <c r="G76" i="1" s="1"/>
  <c r="E76" i="1" s="1"/>
  <c r="F76" i="1" s="1"/>
  <c r="H75" i="1"/>
  <c r="G75" i="1" s="1"/>
  <c r="E75" i="1" s="1"/>
  <c r="F75" i="1" s="1"/>
  <c r="H74" i="1"/>
  <c r="G74" i="1" s="1"/>
  <c r="E74" i="1" s="1"/>
  <c r="F74" i="1" s="1"/>
  <c r="H73" i="1"/>
  <c r="G73" i="1" s="1"/>
  <c r="E73" i="1" s="1"/>
  <c r="F73" i="1" s="1"/>
  <c r="F72" i="1"/>
  <c r="E72" i="1"/>
  <c r="F71" i="1"/>
  <c r="E71" i="1"/>
  <c r="F60" i="1"/>
  <c r="E60" i="1"/>
  <c r="F59" i="1"/>
  <c r="E59" i="1"/>
  <c r="H58" i="1"/>
  <c r="G58" i="1" s="1"/>
  <c r="E58" i="1" s="1"/>
  <c r="F58" i="1" s="1"/>
  <c r="H57" i="1"/>
  <c r="G57" i="1" s="1"/>
  <c r="E57" i="1" s="1"/>
  <c r="F57" i="1" s="1"/>
  <c r="H56" i="1"/>
  <c r="G56" i="1" s="1"/>
  <c r="E56" i="1" s="1"/>
  <c r="F56" i="1" s="1"/>
  <c r="H55" i="1"/>
  <c r="G55" i="1" s="1"/>
  <c r="E55" i="1" s="1"/>
  <c r="F55" i="1" s="1"/>
  <c r="H54" i="1"/>
  <c r="G54" i="1" s="1"/>
  <c r="E54" i="1" s="1"/>
  <c r="F54" i="1" s="1"/>
  <c r="H53" i="1"/>
  <c r="G53" i="1" s="1"/>
  <c r="E53" i="1" s="1"/>
  <c r="F53" i="1" s="1"/>
  <c r="H52" i="1"/>
  <c r="G52" i="1" s="1"/>
  <c r="E52" i="1" s="1"/>
  <c r="F52" i="1" s="1"/>
  <c r="H51" i="1"/>
  <c r="G51" i="1" s="1"/>
  <c r="E51" i="1" s="1"/>
  <c r="F51" i="1" s="1"/>
  <c r="H46" i="1"/>
  <c r="G46" i="1" s="1"/>
  <c r="E46" i="1" s="1"/>
  <c r="F46" i="1" s="1"/>
  <c r="H45" i="1"/>
  <c r="G45" i="1" s="1"/>
  <c r="E45" i="1" s="1"/>
  <c r="F45" i="1" s="1"/>
  <c r="H44" i="1"/>
  <c r="G44" i="1" s="1"/>
  <c r="E44" i="1" s="1"/>
  <c r="F44" i="1" s="1"/>
  <c r="H43" i="1"/>
  <c r="G43" i="1" s="1"/>
  <c r="E43" i="1" s="1"/>
  <c r="F43" i="1" s="1"/>
  <c r="H42" i="1"/>
  <c r="G42" i="1" s="1"/>
  <c r="E42" i="1" s="1"/>
  <c r="F42" i="1" s="1"/>
  <c r="H41" i="1"/>
  <c r="G41" i="1" s="1"/>
  <c r="E41" i="1" s="1"/>
  <c r="F41" i="1" s="1"/>
  <c r="I37" i="1"/>
  <c r="H37" i="1"/>
  <c r="G37" i="1"/>
  <c r="E37" i="1" s="1"/>
  <c r="F37" i="1" s="1"/>
  <c r="I36" i="1"/>
  <c r="H36" i="1"/>
  <c r="G36" i="1" s="1"/>
  <c r="E36" i="1" s="1"/>
  <c r="F36" i="1"/>
  <c r="I14" i="1"/>
  <c r="H14" i="1"/>
  <c r="G14" i="1"/>
  <c r="E14" i="1"/>
  <c r="F14" i="1" s="1"/>
  <c r="E98" i="1" l="1"/>
  <c r="F98" i="1" s="1"/>
  <c r="G99" i="1"/>
  <c r="E99" i="1" s="1"/>
  <c r="F99" i="1" s="1"/>
</calcChain>
</file>

<file path=xl/sharedStrings.xml><?xml version="1.0" encoding="utf-8"?>
<sst xmlns="http://schemas.openxmlformats.org/spreadsheetml/2006/main" count="427" uniqueCount="176">
  <si>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</si>
  <si>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</si>
  <si>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</si>
  <si>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</si>
  <si>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Выполнение плана текущего ремонта  за 1 квартал  2018 года</t>
  </si>
  <si>
    <t xml:space="preserve">  по ООО "ЖКС №1 Василеостровского района" </t>
  </si>
  <si>
    <t>Код</t>
  </si>
  <si>
    <t>Наименование работ</t>
  </si>
  <si>
    <t>ед.изм.</t>
  </si>
  <si>
    <t>План на 2018</t>
  </si>
  <si>
    <t>Выполнено за 1 квартал 2018 года</t>
  </si>
  <si>
    <t>% выполнения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</si>
  <si>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</si>
  <si>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</si>
  <si>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</si>
  <si>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</si>
  <si>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</si>
  <si>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</si>
  <si>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</si>
  <si>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</si>
  <si>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</si>
  <si>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</si>
  <si>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</si>
  <si>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</si>
  <si>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</si>
  <si>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</si>
  <si>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</si>
  <si>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</si>
  <si>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</si>
  <si>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</si>
  <si>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</si>
  <si>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</si>
  <si>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</si>
  <si>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</si>
  <si>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</si>
  <si>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</si>
  <si>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</si>
  <si>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</si>
  <si>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</si>
  <si>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</si>
  <si>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</si>
  <si>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</si>
  <si>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</si>
  <si>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</si>
  <si>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</si>
  <si>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</si>
  <si>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</si>
  <si>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</si>
  <si>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</si>
  <si>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</si>
  <si>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</si>
  <si>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</si>
  <si>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</si>
  <si>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</si>
  <si>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</si>
  <si>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</si>
  <si>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</si>
  <si>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</si>
  <si>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</si>
  <si>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</si>
  <si>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</si>
  <si>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</si>
  <si>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</si>
  <si>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</si>
  <si>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</si>
  <si>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</si>
  <si>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</si>
  <si>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</si>
  <si>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</si>
  <si>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</si>
  <si>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</si>
  <si>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</si>
  <si>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</si>
  <si>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</si>
  <si>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</si>
  <si>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</si>
  <si>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</si>
  <si>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</si>
  <si>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</si>
  <si>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</si>
  <si>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</si>
  <si>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</si>
  <si>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</si>
  <si>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</si>
  <si>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</si>
  <si>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</si>
  <si>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</si>
  <si>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</si>
  <si>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</si>
  <si>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</si>
  <si>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</si>
  <si>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</si>
  <si>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</si>
  <si>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</si>
  <si>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</si>
  <si>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</si>
  <si>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</si>
  <si>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</si>
  <si>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</si>
  <si>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</si>
  <si>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</si>
  <si>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</si>
  <si>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</si>
  <si>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 xml:space="preserve">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</si>
  <si>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</si>
  <si>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</si>
  <si>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</si>
  <si>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</si>
  <si>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</si>
  <si>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</si>
  <si>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</si>
  <si>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</si>
  <si>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</si>
  <si>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r>
      <t>Антисептирование</t>
    </r>
    <r>
      <rPr>
        <sz val="9"/>
        <rFont val="Times New Roman"/>
        <family val="1"/>
        <charset val="204"/>
      </rPr>
      <t xml:space="preserve"> деревянной стропильной системы</t>
    </r>
  </si>
  <si>
    <t>29</t>
  </si>
  <si>
    <r>
      <t>Антиперирование</t>
    </r>
    <r>
      <rPr>
        <sz val="9"/>
        <rFont val="Times New Roman"/>
        <family val="1"/>
        <charset val="204"/>
      </rPr>
      <t xml:space="preserve"> деревянной стропильной системы</t>
    </r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</si>
  <si>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</si>
  <si>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</si>
  <si>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</si>
  <si>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</si>
  <si>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</si>
  <si>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</si>
  <si>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</si>
  <si>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</si>
  <si>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</si>
  <si>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</si>
  <si>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</si>
  <si>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</si>
  <si>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</si>
  <si>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</si>
  <si>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</si>
  <si>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</si>
  <si>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</si>
  <si>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</si>
  <si>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</si>
  <si>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</si>
  <si>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</si>
  <si>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</si>
  <si>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</si>
  <si>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</si>
  <si>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</si>
  <si>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</si>
  <si>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</si>
  <si>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</si>
  <si>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</si>
  <si>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</si>
  <si>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</si>
  <si>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</si>
  <si>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</si>
  <si>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</si>
  <si>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</si>
  <si>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</si>
  <si>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</si>
  <si>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</si>
  <si>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</si>
  <si>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</si>
  <si>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</si>
  <si>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</si>
  <si>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</si>
  <si>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</si>
  <si>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</si>
  <si>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</si>
  <si>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</si>
  <si>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</si>
  <si>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</si>
  <si>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</si>
  <si>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</si>
  <si>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</si>
  <si>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</si>
  <si>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</si>
  <si>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</si>
  <si>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</si>
  <si>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</si>
  <si>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</si>
  <si>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</si>
  <si>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Начальник  ПТО                                                                                                                       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</si>
</sst>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9">
    <xf numFmtId="0" fontId="0" fillId="0" borderId="0" xfId="0"/>
    <xf numFmtId="0" fontId="2" fillId="0" borderId="0" xfId="1" applyFont="1" applyFill="1"/>
    <xf numFmtId="0" fontId="4" fillId="0" borderId="0" xfId="2" applyFont="1" applyFill="1"/>
    <xf numFmtId="0" fontId="3" fillId="0" borderId="0" xfId="2"/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/>
    <xf numFmtId="49" fontId="6" fillId="0" borderId="0" xfId="1" applyNumberFormat="1" applyFont="1" applyFill="1"/>
    <xf numFmtId="0" fontId="6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9" fillId="0" borderId="0" xfId="1" applyFont="1" applyFill="1"/>
    <xf numFmtId="49" fontId="10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/>
    <xf numFmtId="2" fontId="10" fillId="0" borderId="0" xfId="1" applyNumberFormat="1" applyFont="1" applyFill="1"/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164" fontId="10" fillId="0" borderId="0" xfId="1" applyNumberFormat="1" applyFont="1" applyFill="1"/>
    <xf numFmtId="49" fontId="8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left" vertical="center" wrapText="1"/>
    </xf>
    <xf numFmtId="2" fontId="10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/>
    </xf>
    <xf numFmtId="2" fontId="10" fillId="0" borderId="0" xfId="1" applyNumberFormat="1" applyFont="1" applyFill="1" applyBorder="1"/>
    <xf numFmtId="0" fontId="10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2" xfId="1" applyFont="1" applyFill="1" applyBorder="1"/>
    <xf numFmtId="0" fontId="2" fillId="0" borderId="0" xfId="1" applyFont="1" applyFill="1" applyBorder="1"/>
    <xf numFmtId="0" fontId="2" fillId="0" borderId="4" xfId="1" applyFont="1" applyFill="1" applyBorder="1"/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/>
    <xf numFmtId="2" fontId="11" fillId="0" borderId="0" xfId="1" applyNumberFormat="1" applyFont="1" applyFill="1" applyBorder="1"/>
    <xf numFmtId="2" fontId="6" fillId="0" borderId="0" xfId="1" applyNumberFormat="1" applyFont="1" applyFill="1" applyBorder="1"/>
    <xf numFmtId="0" fontId="6" fillId="0" borderId="0" xfId="1" applyFont="1" applyFill="1" applyBorder="1"/>
    <xf numFmtId="2" fontId="6" fillId="0" borderId="0" xfId="1" applyNumberFormat="1" applyFont="1" applyFill="1"/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/>
    </xf>
    <xf numFmtId="0" fontId="6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/>
    <xf numFmtId="0" fontId="7" fillId="0" borderId="2" xfId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/>
    </xf>
    <xf numFmtId="0" fontId="6" fillId="0" borderId="6" xfId="1" applyFont="1" applyFill="1" applyBorder="1"/>
    <xf numFmtId="0" fontId="6" fillId="0" borderId="7" xfId="1" applyFont="1" applyFill="1" applyBorder="1"/>
    <xf numFmtId="0" fontId="7" fillId="0" borderId="8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49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/>
    </xf>
    <xf numFmtId="0" fontId="6" fillId="0" borderId="12" xfId="1" applyFont="1" applyFill="1" applyBorder="1"/>
    <xf numFmtId="0" fontId="6" fillId="0" borderId="13" xfId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49" fontId="6" fillId="0" borderId="14" xfId="1" applyNumberFormat="1" applyFont="1" applyFill="1" applyBorder="1" applyAlignment="1">
      <alignment horizontal="center" vertical="center"/>
    </xf>
    <xf numFmtId="0" fontId="6" fillId="0" borderId="15" xfId="1" applyFont="1" applyFill="1" applyBorder="1"/>
    <xf numFmtId="0" fontId="7" fillId="0" borderId="16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49" fontId="6" fillId="0" borderId="11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19" xfId="1" applyFont="1" applyFill="1" applyBorder="1"/>
    <xf numFmtId="0" fontId="7" fillId="0" borderId="20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pto\04.&#1042;&#1086;&#1088;&#1086;&#1073;&#1100;&#1077;&#1074;&#1072;\&#1044;&#1086;&#1082;&#1091;&#1084;&#1077;&#1085;&#1090;&#1099;%20&#1053;&#1072;&#1090;&#1091;&#1089;&#1080;\&#1058;&#1077;&#1082;&#1091;&#1097;&#1080;&#1081;%20&#1088;&#1077;&#1084;&#1086;&#1085;&#1090;%202018\&#1054;&#1058;&#1063;&#1045;&#1058;%20&#1058;&#1056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1 кв."/>
    </sheetNames>
    <sheetDataSet>
      <sheetData sheetId="0">
        <row r="6">
          <cell r="E6">
            <v>1953.0279999999998</v>
          </cell>
          <cell r="F6">
            <v>0</v>
          </cell>
        </row>
        <row r="28">
          <cell r="E28">
            <v>0.27</v>
          </cell>
          <cell r="F28">
            <v>0</v>
          </cell>
        </row>
        <row r="29">
          <cell r="E29">
            <v>289.12000000000006</v>
          </cell>
          <cell r="F29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0.36810000000000015</v>
          </cell>
        </row>
        <row r="36">
          <cell r="E36">
            <v>241.43099999999998</v>
          </cell>
        </row>
        <row r="37">
          <cell r="E37">
            <v>113</v>
          </cell>
        </row>
        <row r="38">
          <cell r="E38">
            <v>142.00900000000001</v>
          </cell>
        </row>
        <row r="43">
          <cell r="E43">
            <v>752</v>
          </cell>
        </row>
        <row r="44">
          <cell r="E44">
            <v>692.19799999999975</v>
          </cell>
        </row>
        <row r="45">
          <cell r="E45">
            <v>5</v>
          </cell>
        </row>
        <row r="46">
          <cell r="E46">
            <v>148.71899999999999</v>
          </cell>
        </row>
        <row r="47">
          <cell r="E47">
            <v>315</v>
          </cell>
        </row>
        <row r="48">
          <cell r="E48">
            <v>329.23399999999998</v>
          </cell>
        </row>
        <row r="49">
          <cell r="E49">
            <v>7.4000000000000024E-2</v>
          </cell>
        </row>
        <row r="50">
          <cell r="E50">
            <v>110.31700000000001</v>
          </cell>
        </row>
        <row r="65">
          <cell r="E65">
            <v>1956.587</v>
          </cell>
        </row>
        <row r="66">
          <cell r="E66">
            <v>3.4154999999999922</v>
          </cell>
        </row>
        <row r="67">
          <cell r="E67">
            <v>1530.5230000000001</v>
          </cell>
        </row>
        <row r="68">
          <cell r="E68">
            <v>0.1245</v>
          </cell>
        </row>
        <row r="69">
          <cell r="E69">
            <v>146.07300000000001</v>
          </cell>
        </row>
        <row r="70">
          <cell r="E70">
            <v>0.73750000000000038</v>
          </cell>
        </row>
        <row r="71">
          <cell r="E71">
            <v>839.11599999999976</v>
          </cell>
        </row>
        <row r="72">
          <cell r="E72">
            <v>2.3794999999999971</v>
          </cell>
        </row>
        <row r="73">
          <cell r="E73">
            <v>324.6579999999999</v>
          </cell>
        </row>
        <row r="74">
          <cell r="E74">
            <v>0.17400000000000004</v>
          </cell>
        </row>
        <row r="75">
          <cell r="E75">
            <v>220.67599999999996</v>
          </cell>
        </row>
        <row r="76">
          <cell r="E76">
            <v>18</v>
          </cell>
        </row>
        <row r="77">
          <cell r="E77">
            <v>118.65599999999999</v>
          </cell>
        </row>
        <row r="78">
          <cell r="E78">
            <v>597</v>
          </cell>
        </row>
        <row r="79">
          <cell r="E79">
            <v>307.4079999999999</v>
          </cell>
        </row>
        <row r="80">
          <cell r="E80">
            <v>2282.0709999999999</v>
          </cell>
        </row>
        <row r="81">
          <cell r="E81">
            <v>0.43400000000000005</v>
          </cell>
        </row>
        <row r="82">
          <cell r="E82">
            <v>63.311</v>
          </cell>
        </row>
        <row r="83">
          <cell r="E83">
            <v>1783</v>
          </cell>
        </row>
        <row r="84">
          <cell r="E84">
            <v>1522.2190000000001</v>
          </cell>
        </row>
        <row r="85">
          <cell r="E85">
            <v>224</v>
          </cell>
        </row>
        <row r="86">
          <cell r="E86">
            <v>696.54099999999983</v>
          </cell>
        </row>
        <row r="90">
          <cell r="E90">
            <v>741.93200000000024</v>
          </cell>
        </row>
        <row r="91">
          <cell r="E91">
            <v>6933.6180000000004</v>
          </cell>
        </row>
      </sheetData>
      <sheetData sheetId="1">
        <row r="6">
          <cell r="E6">
            <v>396.61500000000001</v>
          </cell>
          <cell r="F6">
            <v>583.43700000000001</v>
          </cell>
        </row>
        <row r="28">
          <cell r="E28">
            <v>0</v>
          </cell>
          <cell r="F28">
            <v>1.0069999999999999</v>
          </cell>
        </row>
        <row r="29">
          <cell r="E29">
            <v>0</v>
          </cell>
          <cell r="F29">
            <v>583.43700000000001</v>
          </cell>
        </row>
        <row r="33">
          <cell r="E33">
            <v>0.14500000000000002</v>
          </cell>
        </row>
        <row r="34">
          <cell r="E34">
            <v>44.327999999999996</v>
          </cell>
        </row>
        <row r="35">
          <cell r="E35">
            <v>0.23749999999999999</v>
          </cell>
        </row>
        <row r="36">
          <cell r="E36">
            <v>135.97399999999999</v>
          </cell>
        </row>
        <row r="37">
          <cell r="E37">
            <v>25</v>
          </cell>
        </row>
        <row r="38">
          <cell r="E38">
            <v>32.690000000000005</v>
          </cell>
        </row>
        <row r="43">
          <cell r="E43">
            <v>64</v>
          </cell>
        </row>
        <row r="44">
          <cell r="E44">
            <v>48.957000000000008</v>
          </cell>
        </row>
        <row r="45">
          <cell r="E45">
            <v>2</v>
          </cell>
        </row>
        <row r="46">
          <cell r="E46">
            <v>58.561999999999998</v>
          </cell>
        </row>
        <row r="47">
          <cell r="E47">
            <v>54</v>
          </cell>
        </row>
        <row r="48">
          <cell r="E48">
            <v>76.103999999999999</v>
          </cell>
        </row>
        <row r="49">
          <cell r="E49">
            <v>0</v>
          </cell>
        </row>
        <row r="50">
          <cell r="E50">
            <v>0</v>
          </cell>
        </row>
        <row r="65">
          <cell r="E65">
            <v>1251.6300000000003</v>
          </cell>
        </row>
        <row r="66">
          <cell r="E66">
            <v>0.92800000000000038</v>
          </cell>
        </row>
        <row r="67">
          <cell r="E67">
            <v>1069.6270000000002</v>
          </cell>
        </row>
        <row r="68">
          <cell r="E68">
            <v>2.9000000000000001E-2</v>
          </cell>
        </row>
        <row r="69">
          <cell r="E69">
            <v>28.794999999999998</v>
          </cell>
        </row>
        <row r="70">
          <cell r="E70">
            <v>0.62100000000000022</v>
          </cell>
        </row>
        <row r="71">
          <cell r="E71">
            <v>769.69400000000007</v>
          </cell>
        </row>
        <row r="72">
          <cell r="E72">
            <v>0.21700000000000008</v>
          </cell>
        </row>
        <row r="73">
          <cell r="E73">
            <v>201.773</v>
          </cell>
        </row>
        <row r="74">
          <cell r="E74">
            <v>6.1000000000000013E-2</v>
          </cell>
        </row>
        <row r="75">
          <cell r="E75">
            <v>69.365000000000009</v>
          </cell>
        </row>
        <row r="76">
          <cell r="E76">
            <v>5</v>
          </cell>
        </row>
        <row r="77">
          <cell r="E77">
            <v>34.024000000000001</v>
          </cell>
        </row>
        <row r="78">
          <cell r="E78">
            <v>288</v>
          </cell>
        </row>
        <row r="79">
          <cell r="E79">
            <v>147.97900000000004</v>
          </cell>
        </row>
        <row r="80">
          <cell r="E80">
            <v>913.93024959999934</v>
          </cell>
        </row>
        <row r="81">
          <cell r="E81">
            <v>0.22800000000000001</v>
          </cell>
        </row>
        <row r="82">
          <cell r="E82">
            <v>46.742999999999995</v>
          </cell>
        </row>
        <row r="83">
          <cell r="E83">
            <v>956</v>
          </cell>
        </row>
        <row r="84">
          <cell r="E84">
            <v>755.26024959999938</v>
          </cell>
        </row>
        <row r="85">
          <cell r="E85">
            <v>36</v>
          </cell>
        </row>
        <row r="86">
          <cell r="E86">
            <v>111.92699999999996</v>
          </cell>
        </row>
        <row r="90">
          <cell r="E90">
            <v>303.34500000000003</v>
          </cell>
          <cell r="F90">
            <v>13.694000000000001</v>
          </cell>
        </row>
        <row r="91">
          <cell r="E91">
            <v>2865.5202495999993</v>
          </cell>
          <cell r="F91">
            <v>597.13099999999997</v>
          </cell>
        </row>
      </sheetData>
      <sheetData sheetId="2">
        <row r="6">
          <cell r="E6">
            <v>337.53199999999998</v>
          </cell>
          <cell r="F6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4.3499999999999997E-2</v>
          </cell>
        </row>
        <row r="36">
          <cell r="E36">
            <v>44.458000000000006</v>
          </cell>
        </row>
        <row r="37">
          <cell r="E37">
            <v>75</v>
          </cell>
        </row>
        <row r="38">
          <cell r="E38">
            <v>71.542000000000002</v>
          </cell>
        </row>
        <row r="43">
          <cell r="E43">
            <v>84</v>
          </cell>
        </row>
        <row r="44">
          <cell r="E44">
            <v>81.230999999999995</v>
          </cell>
        </row>
        <row r="45">
          <cell r="E45">
            <v>2</v>
          </cell>
        </row>
        <row r="46">
          <cell r="E46">
            <v>38.417999999999999</v>
          </cell>
        </row>
        <row r="47">
          <cell r="E47">
            <v>77</v>
          </cell>
        </row>
        <row r="48">
          <cell r="E48">
            <v>101.883</v>
          </cell>
        </row>
        <row r="49">
          <cell r="E49">
            <v>0</v>
          </cell>
        </row>
        <row r="50">
          <cell r="E50">
            <v>0</v>
          </cell>
        </row>
        <row r="65">
          <cell r="E65">
            <v>675.47500000000036</v>
          </cell>
        </row>
        <row r="66">
          <cell r="E66">
            <v>0.50450000000000017</v>
          </cell>
        </row>
        <row r="67">
          <cell r="E67">
            <v>545.98300000000029</v>
          </cell>
        </row>
        <row r="68">
          <cell r="E68">
            <v>1.7000000000000001E-2</v>
          </cell>
        </row>
        <row r="69">
          <cell r="E69">
            <v>15.275</v>
          </cell>
        </row>
        <row r="70">
          <cell r="E70">
            <v>0.32900000000000007</v>
          </cell>
        </row>
        <row r="71">
          <cell r="E71">
            <v>373.29500000000002</v>
          </cell>
        </row>
        <row r="72">
          <cell r="E72">
            <v>0.10400000000000001</v>
          </cell>
        </row>
        <row r="73">
          <cell r="E73">
            <v>75.070000000000007</v>
          </cell>
        </row>
        <row r="74">
          <cell r="E74">
            <v>5.45E-2</v>
          </cell>
        </row>
        <row r="75">
          <cell r="E75">
            <v>82.342999999999989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130</v>
          </cell>
        </row>
        <row r="79">
          <cell r="E79">
            <v>129.49200000000002</v>
          </cell>
        </row>
        <row r="80">
          <cell r="E80">
            <v>1425.9389999999994</v>
          </cell>
        </row>
        <row r="81">
          <cell r="E81">
            <v>0.57800000000000007</v>
          </cell>
        </row>
        <row r="82">
          <cell r="E82">
            <v>116.39099999999999</v>
          </cell>
        </row>
        <row r="83">
          <cell r="E83">
            <v>1329</v>
          </cell>
        </row>
        <row r="84">
          <cell r="E84">
            <v>1120.8079999999993</v>
          </cell>
        </row>
        <row r="85">
          <cell r="E85">
            <v>60</v>
          </cell>
        </row>
        <row r="86">
          <cell r="E86">
            <v>188.73999999999998</v>
          </cell>
        </row>
        <row r="90">
          <cell r="E90">
            <v>99.013000000000005</v>
          </cell>
          <cell r="F90">
            <v>0</v>
          </cell>
        </row>
        <row r="91">
          <cell r="E91">
            <v>2537.9589999999998</v>
          </cell>
          <cell r="F9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N217"/>
  <sheetViews>
    <sheetView tabSelected="1" topLeftCell="A103" workbookViewId="0">
      <selection activeCell="L12" sqref="L12"/>
    </sheetView>
  </sheetViews>
  <sheetFormatPr defaultColWidth="8.85546875" defaultRowHeight="12.75" x14ac:dyDescent="0.2"/>
  <cols>
    <col min="1" max="1" width="3.5703125" style="1" customWidth="1"/>
    <col min="2" max="2" width="32.85546875" style="1" customWidth="1"/>
    <col min="3" max="3" width="8.42578125" style="1" customWidth="1"/>
    <col min="4" max="4" width="8.28515625" style="1" customWidth="1"/>
    <col min="5" max="5" width="8.140625" style="1" customWidth="1"/>
    <col min="6" max="6" width="6.5703125" style="1" customWidth="1"/>
    <col min="7" max="7" width="9.28515625" style="1" customWidth="1"/>
    <col min="8" max="8" width="8.85546875" style="1" customWidth="1"/>
    <col min="9" max="9" width="7.42578125" style="1" customWidth="1"/>
    <col min="10" max="16384" width="8.85546875" style="1"/>
  </cols>
  <sheetData>
    <row r="1" spans="1:12" x14ac:dyDescent="0.2">
      <c r="E1" s="2" t="s">
        <v>0</v>
      </c>
      <c r="G1" s="3"/>
    </row>
    <row r="2" spans="1:12" x14ac:dyDescent="0.2">
      <c r="E2" s="2" t="s">
        <v>1</v>
      </c>
      <c r="G2" s="3"/>
    </row>
    <row r="3" spans="1:12" x14ac:dyDescent="0.2">
      <c r="E3" s="2" t="s">
        <v>2</v>
      </c>
      <c r="F3" s="2"/>
      <c r="G3" s="3"/>
    </row>
    <row r="4" spans="1:12" x14ac:dyDescent="0.2">
      <c r="E4" s="3"/>
      <c r="F4" s="3"/>
      <c r="G4" s="3"/>
    </row>
    <row r="5" spans="1:12" x14ac:dyDescent="0.2">
      <c r="E5" s="2" t="s">
        <v>3</v>
      </c>
      <c r="F5" s="2"/>
      <c r="G5" s="3"/>
    </row>
    <row r="6" spans="1:12" x14ac:dyDescent="0.2">
      <c r="E6" s="2"/>
      <c r="F6" s="2"/>
      <c r="G6" s="3"/>
    </row>
    <row r="7" spans="1:12" x14ac:dyDescent="0.2">
      <c r="E7" s="2"/>
      <c r="F7" s="2"/>
      <c r="G7" s="3"/>
    </row>
    <row r="9" spans="1:12" ht="17.25" customHeight="1" x14ac:dyDescent="0.2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12" ht="15" customHeight="1" x14ac:dyDescent="0.2">
      <c r="A10" s="4" t="s">
        <v>5</v>
      </c>
      <c r="B10" s="4"/>
      <c r="C10" s="4"/>
      <c r="D10" s="4"/>
      <c r="E10" s="4"/>
      <c r="F10" s="4"/>
      <c r="G10" s="4"/>
      <c r="H10" s="4"/>
      <c r="I10" s="4"/>
    </row>
    <row r="11" spans="1:12" x14ac:dyDescent="0.2">
      <c r="A11" s="5"/>
      <c r="B11" s="5"/>
      <c r="C11" s="6"/>
      <c r="D11" s="6"/>
      <c r="E11" s="6"/>
      <c r="F11" s="6"/>
      <c r="G11" s="7"/>
      <c r="H11" s="7"/>
      <c r="I11" s="7"/>
    </row>
    <row r="12" spans="1:12" ht="38.25" customHeight="1" x14ac:dyDescent="0.2">
      <c r="A12" s="8" t="s">
        <v>6</v>
      </c>
      <c r="B12" s="9" t="s">
        <v>7</v>
      </c>
      <c r="C12" s="9" t="s">
        <v>8</v>
      </c>
      <c r="D12" s="10" t="s">
        <v>9</v>
      </c>
      <c r="E12" s="10" t="s">
        <v>10</v>
      </c>
      <c r="F12" s="10" t="s">
        <v>11</v>
      </c>
      <c r="G12" s="11" t="s">
        <v>12</v>
      </c>
      <c r="H12" s="11"/>
      <c r="I12" s="11"/>
    </row>
    <row r="13" spans="1:12" ht="27" customHeight="1" x14ac:dyDescent="0.2">
      <c r="A13" s="8"/>
      <c r="B13" s="9"/>
      <c r="C13" s="9"/>
      <c r="D13" s="12"/>
      <c r="E13" s="12"/>
      <c r="F13" s="12"/>
      <c r="G13" s="13" t="s">
        <v>13</v>
      </c>
      <c r="H13" s="14" t="s">
        <v>14</v>
      </c>
      <c r="I13" s="14" t="s">
        <v>15</v>
      </c>
    </row>
    <row r="14" spans="1:12" s="21" customFormat="1" x14ac:dyDescent="0.2">
      <c r="A14" s="15" t="s">
        <v>16</v>
      </c>
      <c r="B14" s="16" t="s">
        <v>17</v>
      </c>
      <c r="C14" s="15" t="s">
        <v>18</v>
      </c>
      <c r="D14" s="15">
        <v>62144.311999999998</v>
      </c>
      <c r="E14" s="17">
        <f>G14</f>
        <v>3270.6119999999996</v>
      </c>
      <c r="F14" s="18">
        <f>E14/D14*100</f>
        <v>5.2629305800344204</v>
      </c>
      <c r="G14" s="19">
        <f>H14+I14</f>
        <v>3270.6119999999996</v>
      </c>
      <c r="H14" s="19">
        <f>'[1]март 18'!E6+'[1]февраль 18'!E6+'[1]январь 18'!E6</f>
        <v>2687.1749999999997</v>
      </c>
      <c r="I14" s="19">
        <f>'[1]март 18'!F6+'[1]февраль 18'!F6+'[1]январь 18'!F6</f>
        <v>583.43700000000001</v>
      </c>
      <c r="J14" s="20"/>
      <c r="K14" s="20"/>
      <c r="L14" s="20"/>
    </row>
    <row r="15" spans="1:12" x14ac:dyDescent="0.2">
      <c r="A15" s="22">
        <v>1</v>
      </c>
      <c r="B15" s="16" t="s">
        <v>19</v>
      </c>
      <c r="C15" s="23" t="s">
        <v>20</v>
      </c>
      <c r="D15" s="23">
        <v>6</v>
      </c>
      <c r="E15" s="24"/>
      <c r="F15" s="25"/>
      <c r="G15" s="26"/>
      <c r="H15" s="27"/>
      <c r="I15" s="27"/>
      <c r="J15" s="28"/>
      <c r="K15" s="29"/>
      <c r="L15" s="28"/>
    </row>
    <row r="16" spans="1:12" x14ac:dyDescent="0.2">
      <c r="A16" s="22"/>
      <c r="B16" s="16"/>
      <c r="C16" s="23" t="s">
        <v>21</v>
      </c>
      <c r="D16" s="23">
        <v>3.5429999999999997</v>
      </c>
      <c r="E16" s="24"/>
      <c r="F16" s="25"/>
      <c r="G16" s="26"/>
      <c r="H16" s="27"/>
      <c r="I16" s="27"/>
      <c r="J16" s="28"/>
      <c r="K16" s="28"/>
      <c r="L16" s="28"/>
    </row>
    <row r="17" spans="1:12" x14ac:dyDescent="0.2">
      <c r="A17" s="22"/>
      <c r="B17" s="30" t="s">
        <v>22</v>
      </c>
      <c r="C17" s="23" t="s">
        <v>18</v>
      </c>
      <c r="D17" s="23">
        <v>2768.306</v>
      </c>
      <c r="E17" s="24"/>
      <c r="F17" s="25"/>
      <c r="G17" s="27"/>
      <c r="H17" s="27"/>
      <c r="I17" s="27"/>
      <c r="J17" s="28"/>
      <c r="K17" s="28"/>
      <c r="L17" s="28"/>
    </row>
    <row r="18" spans="1:12" x14ac:dyDescent="0.2">
      <c r="A18" s="22" t="s">
        <v>23</v>
      </c>
      <c r="B18" s="31" t="s">
        <v>24</v>
      </c>
      <c r="C18" s="23" t="s">
        <v>21</v>
      </c>
      <c r="D18" s="23">
        <v>0</v>
      </c>
      <c r="E18" s="24"/>
      <c r="F18" s="25"/>
      <c r="G18" s="26"/>
      <c r="H18" s="27"/>
      <c r="I18" s="27"/>
      <c r="J18" s="28"/>
      <c r="K18" s="28"/>
      <c r="L18" s="28"/>
    </row>
    <row r="19" spans="1:12" x14ac:dyDescent="0.2">
      <c r="A19" s="22"/>
      <c r="B19" s="31"/>
      <c r="C19" s="23" t="s">
        <v>18</v>
      </c>
      <c r="D19" s="23">
        <v>0</v>
      </c>
      <c r="E19" s="24"/>
      <c r="F19" s="25"/>
      <c r="G19" s="27"/>
      <c r="H19" s="27"/>
      <c r="I19" s="27"/>
      <c r="J19" s="28"/>
      <c r="K19" s="28"/>
      <c r="L19" s="28"/>
    </row>
    <row r="20" spans="1:12" x14ac:dyDescent="0.2">
      <c r="A20" s="22" t="s">
        <v>25</v>
      </c>
      <c r="B20" s="31" t="s">
        <v>26</v>
      </c>
      <c r="C20" s="23" t="s">
        <v>21</v>
      </c>
      <c r="D20" s="23">
        <v>3.5429999999999997</v>
      </c>
      <c r="E20" s="24"/>
      <c r="F20" s="25"/>
      <c r="G20" s="26"/>
      <c r="H20" s="27"/>
      <c r="I20" s="27"/>
      <c r="J20" s="28"/>
      <c r="K20" s="28"/>
      <c r="L20" s="28"/>
    </row>
    <row r="21" spans="1:12" x14ac:dyDescent="0.2">
      <c r="A21" s="22"/>
      <c r="B21" s="31"/>
      <c r="C21" s="23" t="s">
        <v>18</v>
      </c>
      <c r="D21" s="23">
        <v>2768.306</v>
      </c>
      <c r="E21" s="24"/>
      <c r="F21" s="25"/>
      <c r="G21" s="27"/>
      <c r="H21" s="27"/>
      <c r="I21" s="27"/>
      <c r="J21" s="28"/>
      <c r="K21" s="28"/>
      <c r="L21" s="28"/>
    </row>
    <row r="22" spans="1:12" x14ac:dyDescent="0.2">
      <c r="A22" s="32" t="s">
        <v>27</v>
      </c>
      <c r="B22" s="30" t="s">
        <v>28</v>
      </c>
      <c r="C22" s="23" t="s">
        <v>18</v>
      </c>
      <c r="D22" s="23"/>
      <c r="E22" s="24"/>
      <c r="F22" s="25"/>
      <c r="G22" s="27"/>
      <c r="H22" s="27"/>
      <c r="I22" s="27"/>
      <c r="J22" s="28"/>
      <c r="K22" s="28"/>
      <c r="L22" s="28"/>
    </row>
    <row r="23" spans="1:12" x14ac:dyDescent="0.2">
      <c r="A23" s="22" t="s">
        <v>29</v>
      </c>
      <c r="B23" s="33" t="s">
        <v>30</v>
      </c>
      <c r="C23" s="23" t="s">
        <v>20</v>
      </c>
      <c r="D23" s="23">
        <v>2</v>
      </c>
      <c r="E23" s="24"/>
      <c r="F23" s="25"/>
      <c r="G23" s="26"/>
      <c r="H23" s="27"/>
      <c r="I23" s="27"/>
      <c r="J23" s="28"/>
      <c r="K23" s="28"/>
      <c r="L23" s="28"/>
    </row>
    <row r="24" spans="1:12" x14ac:dyDescent="0.2">
      <c r="A24" s="22"/>
      <c r="B24" s="33"/>
      <c r="C24" s="23" t="s">
        <v>18</v>
      </c>
      <c r="D24" s="23">
        <v>671.99500000000012</v>
      </c>
      <c r="E24" s="24"/>
      <c r="F24" s="25"/>
      <c r="G24" s="27"/>
      <c r="H24" s="27"/>
      <c r="I24" s="27"/>
      <c r="J24" s="28"/>
      <c r="K24" s="28"/>
      <c r="L24" s="28"/>
    </row>
    <row r="25" spans="1:12" x14ac:dyDescent="0.2">
      <c r="A25" s="22" t="s">
        <v>31</v>
      </c>
      <c r="B25" s="31" t="s">
        <v>32</v>
      </c>
      <c r="C25" s="23" t="s">
        <v>33</v>
      </c>
      <c r="D25" s="23">
        <v>80</v>
      </c>
      <c r="E25" s="24"/>
      <c r="F25" s="25"/>
      <c r="G25" s="26"/>
      <c r="H25" s="27"/>
      <c r="I25" s="27"/>
      <c r="J25" s="28"/>
      <c r="K25" s="28"/>
      <c r="L25" s="28"/>
    </row>
    <row r="26" spans="1:12" x14ac:dyDescent="0.2">
      <c r="A26" s="22"/>
      <c r="B26" s="31"/>
      <c r="C26" s="23" t="s">
        <v>18</v>
      </c>
      <c r="D26" s="23">
        <v>379.30700000000002</v>
      </c>
      <c r="E26" s="24"/>
      <c r="F26" s="25"/>
      <c r="G26" s="27"/>
      <c r="H26" s="27"/>
      <c r="I26" s="27"/>
      <c r="J26" s="28"/>
      <c r="K26" s="28"/>
      <c r="L26" s="28"/>
    </row>
    <row r="27" spans="1:12" x14ac:dyDescent="0.2">
      <c r="A27" s="22" t="s">
        <v>34</v>
      </c>
      <c r="B27" s="34" t="s">
        <v>35</v>
      </c>
      <c r="C27" s="23" t="s">
        <v>36</v>
      </c>
      <c r="D27" s="23">
        <v>538</v>
      </c>
      <c r="E27" s="24"/>
      <c r="F27" s="25"/>
      <c r="G27" s="26"/>
      <c r="H27" s="27"/>
      <c r="I27" s="27"/>
      <c r="J27" s="28"/>
      <c r="K27" s="28"/>
      <c r="L27" s="28"/>
    </row>
    <row r="28" spans="1:12" x14ac:dyDescent="0.2">
      <c r="A28" s="22"/>
      <c r="B28" s="34"/>
      <c r="C28" s="23" t="s">
        <v>18</v>
      </c>
      <c r="D28" s="23">
        <v>266.31600000000003</v>
      </c>
      <c r="E28" s="24"/>
      <c r="F28" s="25"/>
      <c r="G28" s="27"/>
      <c r="H28" s="27"/>
      <c r="I28" s="27"/>
      <c r="J28" s="28"/>
      <c r="K28" s="28"/>
      <c r="L28" s="28"/>
    </row>
    <row r="29" spans="1:12" x14ac:dyDescent="0.2">
      <c r="A29" s="22" t="s">
        <v>37</v>
      </c>
      <c r="B29" s="34" t="s">
        <v>38</v>
      </c>
      <c r="C29" s="23" t="s">
        <v>36</v>
      </c>
      <c r="D29" s="23">
        <v>0</v>
      </c>
      <c r="E29" s="24"/>
      <c r="F29" s="25"/>
      <c r="G29" s="26"/>
      <c r="H29" s="27"/>
      <c r="I29" s="27"/>
      <c r="J29" s="28"/>
      <c r="K29" s="28"/>
      <c r="L29" s="28"/>
    </row>
    <row r="30" spans="1:12" x14ac:dyDescent="0.2">
      <c r="A30" s="22"/>
      <c r="B30" s="34"/>
      <c r="C30" s="23" t="s">
        <v>18</v>
      </c>
      <c r="D30" s="23">
        <v>0</v>
      </c>
      <c r="E30" s="24"/>
      <c r="F30" s="25"/>
      <c r="G30" s="27"/>
      <c r="H30" s="27"/>
      <c r="I30" s="27"/>
      <c r="J30" s="28"/>
      <c r="K30" s="28"/>
      <c r="L30" s="28"/>
    </row>
    <row r="31" spans="1:12" x14ac:dyDescent="0.2">
      <c r="A31" s="22" t="s">
        <v>39</v>
      </c>
      <c r="B31" s="31" t="s">
        <v>40</v>
      </c>
      <c r="C31" s="23" t="s">
        <v>41</v>
      </c>
      <c r="D31" s="23">
        <v>4</v>
      </c>
      <c r="E31" s="24"/>
      <c r="F31" s="25"/>
      <c r="G31" s="26"/>
      <c r="H31" s="27"/>
      <c r="I31" s="27"/>
      <c r="J31" s="28"/>
      <c r="K31" s="28"/>
      <c r="L31" s="28"/>
    </row>
    <row r="32" spans="1:12" x14ac:dyDescent="0.2">
      <c r="A32" s="22"/>
      <c r="B32" s="31"/>
      <c r="C32" s="23" t="s">
        <v>18</v>
      </c>
      <c r="D32" s="23">
        <v>26.372</v>
      </c>
      <c r="E32" s="24"/>
      <c r="F32" s="25"/>
      <c r="G32" s="27"/>
      <c r="H32" s="27"/>
      <c r="I32" s="27"/>
      <c r="J32" s="28"/>
      <c r="K32" s="28"/>
      <c r="L32" s="28"/>
    </row>
    <row r="33" spans="1:12" x14ac:dyDescent="0.2">
      <c r="A33" s="32" t="s">
        <v>42</v>
      </c>
      <c r="B33" s="30" t="s">
        <v>43</v>
      </c>
      <c r="C33" s="23" t="s">
        <v>18</v>
      </c>
      <c r="D33" s="23">
        <v>0</v>
      </c>
      <c r="E33" s="24"/>
      <c r="F33" s="25"/>
      <c r="G33" s="27"/>
      <c r="H33" s="27"/>
      <c r="I33" s="27"/>
      <c r="J33" s="28"/>
      <c r="K33" s="28"/>
      <c r="L33" s="28"/>
    </row>
    <row r="34" spans="1:12" x14ac:dyDescent="0.2">
      <c r="A34" s="22" t="s">
        <v>44</v>
      </c>
      <c r="B34" s="35" t="s">
        <v>45</v>
      </c>
      <c r="C34" s="23" t="s">
        <v>46</v>
      </c>
      <c r="D34" s="23">
        <v>1.45</v>
      </c>
      <c r="E34" s="24"/>
      <c r="F34" s="25"/>
      <c r="G34" s="26"/>
      <c r="H34" s="27"/>
      <c r="I34" s="27"/>
      <c r="J34" s="28"/>
      <c r="K34" s="28"/>
      <c r="L34" s="36"/>
    </row>
    <row r="35" spans="1:12" x14ac:dyDescent="0.2">
      <c r="A35" s="22"/>
      <c r="B35" s="35"/>
      <c r="C35" s="23" t="s">
        <v>18</v>
      </c>
      <c r="D35" s="23">
        <v>765.31100000000004</v>
      </c>
      <c r="E35" s="24"/>
      <c r="F35" s="25"/>
      <c r="G35" s="27"/>
      <c r="H35" s="27"/>
      <c r="I35" s="27"/>
      <c r="J35" s="28"/>
      <c r="K35" s="28"/>
      <c r="L35" s="28"/>
    </row>
    <row r="36" spans="1:12" x14ac:dyDescent="0.2">
      <c r="A36" s="22" t="s">
        <v>47</v>
      </c>
      <c r="B36" s="35" t="s">
        <v>48</v>
      </c>
      <c r="C36" s="23" t="s">
        <v>21</v>
      </c>
      <c r="D36" s="23">
        <v>4.84</v>
      </c>
      <c r="E36" s="24">
        <f t="shared" ref="E36:E99" si="0">G36</f>
        <v>1.2769999999999999</v>
      </c>
      <c r="F36" s="25">
        <f t="shared" ref="F36:F99" si="1">E36/D36*100</f>
        <v>26.384297520661153</v>
      </c>
      <c r="G36" s="26">
        <f t="shared" ref="G36:G46" si="2">H36+I36</f>
        <v>1.2769999999999999</v>
      </c>
      <c r="H36" s="27">
        <f>'[1]март 18'!E28+'[1]февраль 18'!E28+'[1]январь 18'!E28</f>
        <v>0.27</v>
      </c>
      <c r="I36" s="27">
        <f>'[1]март 18'!F28+'[1]февраль 18'!F28+'[1]январь 18'!F28</f>
        <v>1.0069999999999999</v>
      </c>
      <c r="J36" s="28"/>
      <c r="K36" s="28"/>
      <c r="L36" s="28"/>
    </row>
    <row r="37" spans="1:12" x14ac:dyDescent="0.2">
      <c r="A37" s="22"/>
      <c r="B37" s="35"/>
      <c r="C37" s="23" t="s">
        <v>18</v>
      </c>
      <c r="D37" s="23">
        <v>4087.1550000000007</v>
      </c>
      <c r="E37" s="24">
        <f t="shared" si="0"/>
        <v>872.55700000000002</v>
      </c>
      <c r="F37" s="25">
        <f t="shared" si="1"/>
        <v>21.348762158518575</v>
      </c>
      <c r="G37" s="27">
        <f t="shared" si="2"/>
        <v>872.55700000000002</v>
      </c>
      <c r="H37" s="27">
        <f>'[1]март 18'!E29+'[1]февраль 18'!E29+'[1]январь 18'!E29</f>
        <v>289.12000000000006</v>
      </c>
      <c r="I37" s="27">
        <f>'[1]март 18'!F29+'[1]февраль 18'!F29+'[1]январь 18'!F29</f>
        <v>583.43700000000001</v>
      </c>
      <c r="J37" s="28"/>
      <c r="K37" s="28"/>
      <c r="L37" s="28"/>
    </row>
    <row r="38" spans="1:12" x14ac:dyDescent="0.2">
      <c r="A38" s="22" t="s">
        <v>49</v>
      </c>
      <c r="B38" s="33" t="s">
        <v>50</v>
      </c>
      <c r="C38" s="23" t="s">
        <v>21</v>
      </c>
      <c r="D38" s="23">
        <v>45.050999999999974</v>
      </c>
      <c r="E38" s="24"/>
      <c r="F38" s="25"/>
      <c r="G38" s="26"/>
      <c r="H38" s="27"/>
      <c r="I38" s="27"/>
      <c r="J38" s="28"/>
      <c r="K38" s="28"/>
      <c r="L38" s="28"/>
    </row>
    <row r="39" spans="1:12" x14ac:dyDescent="0.2">
      <c r="A39" s="22"/>
      <c r="B39" s="33"/>
      <c r="C39" s="23" t="s">
        <v>51</v>
      </c>
      <c r="D39" s="23">
        <v>82</v>
      </c>
      <c r="E39" s="24"/>
      <c r="F39" s="25"/>
      <c r="G39" s="26"/>
      <c r="H39" s="27"/>
      <c r="I39" s="27"/>
      <c r="J39" s="28"/>
      <c r="K39" s="28"/>
      <c r="L39" s="28"/>
    </row>
    <row r="40" spans="1:12" x14ac:dyDescent="0.2">
      <c r="A40" s="22"/>
      <c r="B40" s="33"/>
      <c r="C40" s="23" t="s">
        <v>18</v>
      </c>
      <c r="D40" s="23">
        <v>19277.720000000005</v>
      </c>
      <c r="E40" s="24"/>
      <c r="F40" s="25"/>
      <c r="G40" s="27"/>
      <c r="H40" s="27"/>
      <c r="I40" s="27"/>
      <c r="J40" s="28"/>
      <c r="K40" s="28"/>
      <c r="L40" s="28"/>
    </row>
    <row r="41" spans="1:12" x14ac:dyDescent="0.2">
      <c r="A41" s="22" t="s">
        <v>52</v>
      </c>
      <c r="B41" s="34" t="s">
        <v>53</v>
      </c>
      <c r="C41" s="23" t="s">
        <v>21</v>
      </c>
      <c r="D41" s="23">
        <v>0.13</v>
      </c>
      <c r="E41" s="24">
        <f t="shared" si="0"/>
        <v>0.14500000000000002</v>
      </c>
      <c r="F41" s="25">
        <f t="shared" si="1"/>
        <v>111.53846153846155</v>
      </c>
      <c r="G41" s="26">
        <f t="shared" si="2"/>
        <v>0.14500000000000002</v>
      </c>
      <c r="H41" s="27">
        <f>'[1]март 18'!E33+'[1]февраль 18'!E33+'[1]январь 18'!E33</f>
        <v>0.14500000000000002</v>
      </c>
      <c r="I41" s="27"/>
      <c r="J41" s="28"/>
      <c r="K41" s="28"/>
      <c r="L41" s="28"/>
    </row>
    <row r="42" spans="1:12" x14ac:dyDescent="0.2">
      <c r="A42" s="22"/>
      <c r="B42" s="34"/>
      <c r="C42" s="23" t="s">
        <v>18</v>
      </c>
      <c r="D42" s="23">
        <v>49.972000000000001</v>
      </c>
      <c r="E42" s="24">
        <f t="shared" si="0"/>
        <v>44.327999999999996</v>
      </c>
      <c r="F42" s="25">
        <f t="shared" si="1"/>
        <v>88.705675178099725</v>
      </c>
      <c r="G42" s="27">
        <f t="shared" si="2"/>
        <v>44.327999999999996</v>
      </c>
      <c r="H42" s="27">
        <f>'[1]март 18'!E34+'[1]февраль 18'!E34+'[1]январь 18'!E34</f>
        <v>44.327999999999996</v>
      </c>
      <c r="I42" s="27"/>
      <c r="J42" s="28"/>
      <c r="K42" s="28"/>
      <c r="L42" s="28"/>
    </row>
    <row r="43" spans="1:12" x14ac:dyDescent="0.2">
      <c r="A43" s="22" t="s">
        <v>54</v>
      </c>
      <c r="B43" s="34" t="s">
        <v>55</v>
      </c>
      <c r="C43" s="23" t="s">
        <v>21</v>
      </c>
      <c r="D43" s="23">
        <v>1.4279999999999999</v>
      </c>
      <c r="E43" s="24">
        <f t="shared" si="0"/>
        <v>0.64910000000000012</v>
      </c>
      <c r="F43" s="25">
        <f t="shared" si="1"/>
        <v>45.455182072829139</v>
      </c>
      <c r="G43" s="26">
        <f t="shared" si="2"/>
        <v>0.64910000000000012</v>
      </c>
      <c r="H43" s="27">
        <f>'[1]март 18'!E35+'[1]февраль 18'!E35+'[1]январь 18'!E35</f>
        <v>0.64910000000000012</v>
      </c>
      <c r="I43" s="27"/>
      <c r="J43" s="28"/>
      <c r="K43" s="28"/>
      <c r="L43" s="28"/>
    </row>
    <row r="44" spans="1:12" x14ac:dyDescent="0.2">
      <c r="A44" s="22"/>
      <c r="B44" s="34"/>
      <c r="C44" s="23" t="s">
        <v>18</v>
      </c>
      <c r="D44" s="23">
        <v>1465.134</v>
      </c>
      <c r="E44" s="24">
        <f t="shared" si="0"/>
        <v>421.86299999999994</v>
      </c>
      <c r="F44" s="25">
        <f t="shared" si="1"/>
        <v>28.793475545581494</v>
      </c>
      <c r="G44" s="27">
        <f t="shared" si="2"/>
        <v>421.86299999999994</v>
      </c>
      <c r="H44" s="27">
        <f>'[1]март 18'!E36+'[1]февраль 18'!E36+'[1]январь 18'!E36</f>
        <v>421.86299999999994</v>
      </c>
      <c r="I44" s="27"/>
      <c r="J44" s="28"/>
      <c r="K44" s="28"/>
      <c r="L44" s="28"/>
    </row>
    <row r="45" spans="1:12" x14ac:dyDescent="0.2">
      <c r="A45" s="22" t="s">
        <v>56</v>
      </c>
      <c r="B45" s="31" t="s">
        <v>57</v>
      </c>
      <c r="C45" s="23" t="s">
        <v>41</v>
      </c>
      <c r="D45" s="23">
        <v>228</v>
      </c>
      <c r="E45" s="24">
        <f t="shared" si="0"/>
        <v>213</v>
      </c>
      <c r="F45" s="25">
        <f t="shared" si="1"/>
        <v>93.421052631578945</v>
      </c>
      <c r="G45" s="26">
        <f t="shared" si="2"/>
        <v>213</v>
      </c>
      <c r="H45" s="27">
        <f>'[1]март 18'!E37+'[1]февраль 18'!E37+'[1]январь 18'!E37</f>
        <v>213</v>
      </c>
      <c r="I45" s="27"/>
      <c r="J45" s="28"/>
      <c r="K45" s="28"/>
      <c r="L45" s="28"/>
    </row>
    <row r="46" spans="1:12" x14ac:dyDescent="0.2">
      <c r="A46" s="22"/>
      <c r="B46" s="31"/>
      <c r="C46" s="23" t="s">
        <v>18</v>
      </c>
      <c r="D46" s="23">
        <v>103.777</v>
      </c>
      <c r="E46" s="24">
        <f t="shared" si="0"/>
        <v>246.24100000000001</v>
      </c>
      <c r="F46" s="25">
        <f t="shared" si="1"/>
        <v>237.27897318288257</v>
      </c>
      <c r="G46" s="27">
        <f t="shared" si="2"/>
        <v>246.24100000000001</v>
      </c>
      <c r="H46" s="27">
        <f>'[1]март 18'!E38+'[1]февраль 18'!E38+'[1]январь 18'!E38</f>
        <v>246.24100000000001</v>
      </c>
      <c r="I46" s="27"/>
      <c r="J46" s="28"/>
      <c r="K46" s="28"/>
      <c r="L46" s="28"/>
    </row>
    <row r="47" spans="1:12" x14ac:dyDescent="0.2">
      <c r="A47" s="22" t="s">
        <v>58</v>
      </c>
      <c r="B47" s="31" t="s">
        <v>59</v>
      </c>
      <c r="C47" s="23" t="s">
        <v>41</v>
      </c>
      <c r="D47" s="23">
        <v>0</v>
      </c>
      <c r="E47" s="24"/>
      <c r="F47" s="25"/>
      <c r="G47" s="26"/>
      <c r="H47" s="27"/>
      <c r="I47" s="27"/>
      <c r="J47" s="28"/>
      <c r="K47" s="28"/>
      <c r="L47" s="28"/>
    </row>
    <row r="48" spans="1:12" x14ac:dyDescent="0.2">
      <c r="A48" s="22"/>
      <c r="B48" s="31"/>
      <c r="C48" s="23" t="s">
        <v>18</v>
      </c>
      <c r="D48" s="23">
        <v>0</v>
      </c>
      <c r="E48" s="24"/>
      <c r="F48" s="25"/>
      <c r="G48" s="27"/>
      <c r="H48" s="27"/>
      <c r="I48" s="27"/>
      <c r="J48" s="28"/>
      <c r="K48" s="28"/>
      <c r="L48" s="28"/>
    </row>
    <row r="49" spans="1:12" x14ac:dyDescent="0.2">
      <c r="A49" s="22" t="s">
        <v>60</v>
      </c>
      <c r="B49" s="31" t="s">
        <v>61</v>
      </c>
      <c r="C49" s="23" t="s">
        <v>46</v>
      </c>
      <c r="D49" s="23">
        <v>0.48899999999999999</v>
      </c>
      <c r="E49" s="24"/>
      <c r="F49" s="25"/>
      <c r="G49" s="26"/>
      <c r="H49" s="27"/>
      <c r="I49" s="27"/>
      <c r="J49" s="28"/>
      <c r="K49" s="28"/>
      <c r="L49" s="28"/>
    </row>
    <row r="50" spans="1:12" x14ac:dyDescent="0.2">
      <c r="A50" s="22"/>
      <c r="B50" s="31"/>
      <c r="C50" s="23" t="s">
        <v>18</v>
      </c>
      <c r="D50" s="23">
        <v>1271.4000000000001</v>
      </c>
      <c r="E50" s="24"/>
      <c r="F50" s="25"/>
      <c r="G50" s="26"/>
      <c r="H50" s="27"/>
      <c r="I50" s="27"/>
      <c r="J50" s="28"/>
      <c r="K50" s="28"/>
      <c r="L50" s="28"/>
    </row>
    <row r="51" spans="1:12" x14ac:dyDescent="0.2">
      <c r="A51" s="22" t="s">
        <v>62</v>
      </c>
      <c r="B51" s="34" t="s">
        <v>63</v>
      </c>
      <c r="C51" s="23" t="s">
        <v>41</v>
      </c>
      <c r="D51" s="23">
        <v>707</v>
      </c>
      <c r="E51" s="24">
        <f t="shared" si="0"/>
        <v>900</v>
      </c>
      <c r="F51" s="25">
        <f t="shared" si="1"/>
        <v>127.29844413012729</v>
      </c>
      <c r="G51" s="26">
        <f t="shared" ref="G51:G56" si="3">H51+I51</f>
        <v>900</v>
      </c>
      <c r="H51" s="27">
        <f>'[1]март 18'!E43+'[1]февраль 18'!E43+'[1]январь 18'!E43</f>
        <v>900</v>
      </c>
      <c r="I51" s="27"/>
      <c r="J51" s="28"/>
      <c r="K51" s="28"/>
      <c r="L51" s="28"/>
    </row>
    <row r="52" spans="1:12" x14ac:dyDescent="0.2">
      <c r="A52" s="22"/>
      <c r="B52" s="34"/>
      <c r="C52" s="23" t="s">
        <v>18</v>
      </c>
      <c r="D52" s="23">
        <v>1074.0070000000001</v>
      </c>
      <c r="E52" s="24">
        <f t="shared" si="0"/>
        <v>822.38599999999974</v>
      </c>
      <c r="F52" s="25">
        <f t="shared" si="1"/>
        <v>76.571754187821838</v>
      </c>
      <c r="G52" s="27">
        <f t="shared" si="3"/>
        <v>822.38599999999974</v>
      </c>
      <c r="H52" s="27">
        <f>'[1]март 18'!E44+'[1]февраль 18'!E44+'[1]январь 18'!E44</f>
        <v>822.38599999999974</v>
      </c>
      <c r="I52" s="27"/>
      <c r="J52" s="28"/>
      <c r="K52" s="28"/>
      <c r="L52" s="28"/>
    </row>
    <row r="53" spans="1:12" x14ac:dyDescent="0.2">
      <c r="A53" s="22" t="s">
        <v>64</v>
      </c>
      <c r="B53" s="34" t="s">
        <v>65</v>
      </c>
      <c r="C53" s="23" t="s">
        <v>41</v>
      </c>
      <c r="D53" s="23">
        <v>32</v>
      </c>
      <c r="E53" s="24">
        <f t="shared" si="0"/>
        <v>9</v>
      </c>
      <c r="F53" s="25">
        <f t="shared" si="1"/>
        <v>28.125</v>
      </c>
      <c r="G53" s="26">
        <f t="shared" si="3"/>
        <v>9</v>
      </c>
      <c r="H53" s="27">
        <f>'[1]март 18'!E45+'[1]февраль 18'!E45+'[1]январь 18'!E45</f>
        <v>9</v>
      </c>
      <c r="I53" s="27"/>
      <c r="J53" s="28"/>
      <c r="K53" s="28"/>
      <c r="L53" s="28"/>
    </row>
    <row r="54" spans="1:12" x14ac:dyDescent="0.2">
      <c r="A54" s="22"/>
      <c r="B54" s="34"/>
      <c r="C54" s="23" t="s">
        <v>18</v>
      </c>
      <c r="D54" s="23">
        <v>858.28800000000001</v>
      </c>
      <c r="E54" s="24">
        <f t="shared" si="0"/>
        <v>245.69899999999998</v>
      </c>
      <c r="F54" s="25">
        <f t="shared" si="1"/>
        <v>28.626638144771917</v>
      </c>
      <c r="G54" s="27">
        <f t="shared" si="3"/>
        <v>245.69899999999998</v>
      </c>
      <c r="H54" s="27">
        <f>'[1]март 18'!E46+'[1]февраль 18'!E46+'[1]январь 18'!E46</f>
        <v>245.69899999999998</v>
      </c>
      <c r="I54" s="27"/>
      <c r="J54" s="28"/>
      <c r="K54" s="28"/>
      <c r="L54" s="28"/>
    </row>
    <row r="55" spans="1:12" x14ac:dyDescent="0.2">
      <c r="A55" s="22" t="s">
        <v>66</v>
      </c>
      <c r="B55" s="34" t="s">
        <v>67</v>
      </c>
      <c r="C55" s="23" t="s">
        <v>41</v>
      </c>
      <c r="D55" s="23">
        <v>1067</v>
      </c>
      <c r="E55" s="24">
        <f t="shared" si="0"/>
        <v>446</v>
      </c>
      <c r="F55" s="25">
        <f t="shared" si="1"/>
        <v>41.799437675726338</v>
      </c>
      <c r="G55" s="26">
        <f t="shared" si="3"/>
        <v>446</v>
      </c>
      <c r="H55" s="27">
        <f>'[1]март 18'!E47+'[1]февраль 18'!E47+'[1]январь 18'!E47</f>
        <v>446</v>
      </c>
      <c r="I55" s="27"/>
      <c r="J55" s="28"/>
      <c r="K55" s="28"/>
      <c r="L55" s="28"/>
    </row>
    <row r="56" spans="1:12" x14ac:dyDescent="0.2">
      <c r="A56" s="22"/>
      <c r="B56" s="34"/>
      <c r="C56" s="23" t="s">
        <v>18</v>
      </c>
      <c r="D56" s="23">
        <v>23087.99</v>
      </c>
      <c r="E56" s="24">
        <f t="shared" si="0"/>
        <v>507.221</v>
      </c>
      <c r="F56" s="25">
        <f t="shared" si="1"/>
        <v>2.196904104688195</v>
      </c>
      <c r="G56" s="27">
        <f t="shared" si="3"/>
        <v>507.221</v>
      </c>
      <c r="H56" s="27">
        <f>'[1]март 18'!E48+'[1]февраль 18'!E48+'[1]январь 18'!E48</f>
        <v>507.221</v>
      </c>
      <c r="I56" s="27"/>
      <c r="J56" s="28"/>
      <c r="K56" s="28"/>
      <c r="L56" s="28"/>
    </row>
    <row r="57" spans="1:12" x14ac:dyDescent="0.2">
      <c r="A57" s="22" t="s">
        <v>68</v>
      </c>
      <c r="B57" s="34" t="s">
        <v>69</v>
      </c>
      <c r="C57" s="23" t="s">
        <v>21</v>
      </c>
      <c r="D57" s="23">
        <v>0.90600000000000003</v>
      </c>
      <c r="E57" s="24">
        <f t="shared" si="0"/>
        <v>7.4000000000000024E-2</v>
      </c>
      <c r="F57" s="25">
        <f t="shared" si="1"/>
        <v>8.1677704194260521</v>
      </c>
      <c r="G57" s="26">
        <f>H57+I57</f>
        <v>7.4000000000000024E-2</v>
      </c>
      <c r="H57" s="27">
        <f>'[1]март 18'!E49+'[1]февраль 18'!E49+'[1]январь 18'!E49</f>
        <v>7.4000000000000024E-2</v>
      </c>
      <c r="I57" s="27"/>
      <c r="J57" s="28"/>
      <c r="K57" s="28"/>
      <c r="L57" s="28"/>
    </row>
    <row r="58" spans="1:12" x14ac:dyDescent="0.2">
      <c r="A58" s="22"/>
      <c r="B58" s="34"/>
      <c r="C58" s="23" t="s">
        <v>18</v>
      </c>
      <c r="D58" s="23">
        <v>4075.502</v>
      </c>
      <c r="E58" s="24">
        <f t="shared" si="0"/>
        <v>110.31700000000001</v>
      </c>
      <c r="F58" s="25">
        <f t="shared" si="1"/>
        <v>2.7068321890162244</v>
      </c>
      <c r="G58" s="26">
        <f>H58+I58</f>
        <v>110.31700000000001</v>
      </c>
      <c r="H58" s="27">
        <f>'[1]март 18'!E50+'[1]февраль 18'!E50+'[1]январь 18'!E50</f>
        <v>110.31700000000001</v>
      </c>
      <c r="I58" s="27"/>
      <c r="J58" s="28"/>
      <c r="K58" s="28"/>
      <c r="L58" s="28"/>
    </row>
    <row r="59" spans="1:12" x14ac:dyDescent="0.2">
      <c r="A59" s="22" t="s">
        <v>70</v>
      </c>
      <c r="B59" s="34" t="s">
        <v>71</v>
      </c>
      <c r="C59" s="23" t="s">
        <v>41</v>
      </c>
      <c r="D59" s="23">
        <v>3</v>
      </c>
      <c r="E59" s="24">
        <f t="shared" si="0"/>
        <v>0</v>
      </c>
      <c r="F59" s="25">
        <f t="shared" si="1"/>
        <v>0</v>
      </c>
      <c r="G59" s="26"/>
      <c r="H59" s="27"/>
      <c r="I59" s="27"/>
      <c r="J59" s="28"/>
      <c r="K59" s="28"/>
      <c r="L59" s="28"/>
    </row>
    <row r="60" spans="1:12" x14ac:dyDescent="0.2">
      <c r="A60" s="22"/>
      <c r="B60" s="34"/>
      <c r="C60" s="23" t="s">
        <v>18</v>
      </c>
      <c r="D60" s="23">
        <v>461.18399999999997</v>
      </c>
      <c r="E60" s="24">
        <f t="shared" si="0"/>
        <v>0</v>
      </c>
      <c r="F60" s="25">
        <f t="shared" si="1"/>
        <v>0</v>
      </c>
      <c r="G60" s="26"/>
      <c r="H60" s="27"/>
      <c r="I60" s="27"/>
      <c r="J60" s="28"/>
      <c r="K60" s="28"/>
      <c r="L60" s="28"/>
    </row>
    <row r="61" spans="1:12" x14ac:dyDescent="0.2">
      <c r="A61" s="22" t="s">
        <v>72</v>
      </c>
      <c r="B61" s="31" t="s">
        <v>73</v>
      </c>
      <c r="C61" s="23" t="s">
        <v>41</v>
      </c>
      <c r="D61" s="23"/>
      <c r="E61" s="24"/>
      <c r="F61" s="25"/>
      <c r="G61" s="26"/>
      <c r="H61" s="27"/>
      <c r="I61" s="27"/>
      <c r="J61" s="28"/>
      <c r="K61" s="28"/>
      <c r="L61" s="28"/>
    </row>
    <row r="62" spans="1:12" x14ac:dyDescent="0.2">
      <c r="A62" s="22"/>
      <c r="B62" s="31"/>
      <c r="C62" s="23" t="s">
        <v>18</v>
      </c>
      <c r="D62" s="23"/>
      <c r="E62" s="24"/>
      <c r="F62" s="25"/>
      <c r="G62" s="26"/>
      <c r="H62" s="27"/>
      <c r="I62" s="27"/>
      <c r="J62" s="28"/>
      <c r="K62" s="28"/>
      <c r="L62" s="28"/>
    </row>
    <row r="63" spans="1:12" x14ac:dyDescent="0.2">
      <c r="A63" s="22" t="s">
        <v>74</v>
      </c>
      <c r="B63" s="34" t="s">
        <v>75</v>
      </c>
      <c r="C63" s="23" t="s">
        <v>76</v>
      </c>
      <c r="D63" s="23"/>
      <c r="E63" s="24"/>
      <c r="F63" s="25"/>
      <c r="G63" s="26"/>
      <c r="H63" s="27"/>
      <c r="I63" s="27"/>
      <c r="J63" s="28"/>
      <c r="K63" s="28"/>
      <c r="L63" s="28"/>
    </row>
    <row r="64" spans="1:12" ht="11.25" customHeight="1" x14ac:dyDescent="0.2">
      <c r="A64" s="22"/>
      <c r="B64" s="34"/>
      <c r="C64" s="23" t="s">
        <v>18</v>
      </c>
      <c r="D64" s="23"/>
      <c r="E64" s="24"/>
      <c r="F64" s="25"/>
      <c r="G64" s="26"/>
      <c r="H64" s="27"/>
      <c r="I64" s="27"/>
      <c r="J64" s="28"/>
      <c r="K64" s="28"/>
      <c r="L64" s="28"/>
    </row>
    <row r="65" spans="1:12" x14ac:dyDescent="0.2">
      <c r="A65" s="22" t="s">
        <v>77</v>
      </c>
      <c r="B65" s="34" t="s">
        <v>78</v>
      </c>
      <c r="C65" s="23" t="s">
        <v>41</v>
      </c>
      <c r="D65" s="23"/>
      <c r="E65" s="24"/>
      <c r="F65" s="25"/>
      <c r="G65" s="26"/>
      <c r="H65" s="27"/>
      <c r="I65" s="27"/>
      <c r="J65" s="28"/>
      <c r="K65" s="28"/>
      <c r="L65" s="28"/>
    </row>
    <row r="66" spans="1:12" x14ac:dyDescent="0.2">
      <c r="A66" s="22"/>
      <c r="B66" s="34"/>
      <c r="C66" s="23" t="s">
        <v>18</v>
      </c>
      <c r="D66" s="23"/>
      <c r="E66" s="24"/>
      <c r="F66" s="25"/>
      <c r="G66" s="26"/>
      <c r="H66" s="27"/>
      <c r="I66" s="27"/>
      <c r="J66" s="28"/>
      <c r="K66" s="28"/>
      <c r="L66" s="28"/>
    </row>
    <row r="67" spans="1:12" x14ac:dyDescent="0.2">
      <c r="A67" s="22" t="s">
        <v>79</v>
      </c>
      <c r="B67" s="34" t="s">
        <v>80</v>
      </c>
      <c r="C67" s="23" t="s">
        <v>41</v>
      </c>
      <c r="D67" s="23"/>
      <c r="E67" s="24"/>
      <c r="F67" s="25"/>
      <c r="G67" s="26"/>
      <c r="H67" s="27"/>
      <c r="I67" s="27"/>
      <c r="J67" s="28"/>
      <c r="K67" s="28"/>
      <c r="L67" s="28"/>
    </row>
    <row r="68" spans="1:12" x14ac:dyDescent="0.2">
      <c r="A68" s="22"/>
      <c r="B68" s="34"/>
      <c r="C68" s="23" t="s">
        <v>18</v>
      </c>
      <c r="D68" s="23"/>
      <c r="E68" s="24"/>
      <c r="F68" s="25"/>
      <c r="G68" s="26"/>
      <c r="H68" s="27"/>
      <c r="I68" s="27"/>
      <c r="J68" s="28"/>
      <c r="K68" s="28"/>
      <c r="L68" s="28"/>
    </row>
    <row r="69" spans="1:12" x14ac:dyDescent="0.2">
      <c r="A69" s="22" t="s">
        <v>81</v>
      </c>
      <c r="B69" s="34" t="s">
        <v>82</v>
      </c>
      <c r="C69" s="23" t="s">
        <v>83</v>
      </c>
      <c r="D69" s="23"/>
      <c r="E69" s="24"/>
      <c r="F69" s="25"/>
      <c r="G69" s="26"/>
      <c r="H69" s="27"/>
      <c r="I69" s="27"/>
      <c r="J69" s="28"/>
      <c r="K69" s="28"/>
      <c r="L69" s="28"/>
    </row>
    <row r="70" spans="1:12" x14ac:dyDescent="0.2">
      <c r="A70" s="22"/>
      <c r="B70" s="34"/>
      <c r="C70" s="23" t="s">
        <v>18</v>
      </c>
      <c r="D70" s="23"/>
      <c r="E70" s="24"/>
      <c r="F70" s="25"/>
      <c r="G70" s="26"/>
      <c r="H70" s="27"/>
      <c r="I70" s="27"/>
      <c r="J70" s="28"/>
      <c r="K70" s="28"/>
      <c r="L70" s="28"/>
    </row>
    <row r="71" spans="1:12" x14ac:dyDescent="0.2">
      <c r="A71" s="22" t="s">
        <v>84</v>
      </c>
      <c r="B71" s="34" t="s">
        <v>85</v>
      </c>
      <c r="C71" s="23" t="s">
        <v>76</v>
      </c>
      <c r="D71" s="23">
        <v>0.96199999999999997</v>
      </c>
      <c r="E71" s="24">
        <f t="shared" si="0"/>
        <v>0</v>
      </c>
      <c r="F71" s="25">
        <f t="shared" si="1"/>
        <v>0</v>
      </c>
      <c r="G71" s="26"/>
      <c r="H71" s="27"/>
      <c r="I71" s="27"/>
      <c r="J71" s="28"/>
      <c r="K71" s="28"/>
      <c r="L71" s="28"/>
    </row>
    <row r="72" spans="1:12" x14ac:dyDescent="0.2">
      <c r="A72" s="22"/>
      <c r="B72" s="34"/>
      <c r="C72" s="23" t="s">
        <v>18</v>
      </c>
      <c r="D72" s="23">
        <v>2126.5709999999999</v>
      </c>
      <c r="E72" s="24">
        <f t="shared" si="0"/>
        <v>0</v>
      </c>
      <c r="F72" s="25">
        <f t="shared" si="1"/>
        <v>0</v>
      </c>
      <c r="G72" s="26"/>
      <c r="H72" s="27"/>
      <c r="I72" s="27"/>
      <c r="J72" s="28"/>
      <c r="K72" s="28"/>
      <c r="L72" s="28"/>
    </row>
    <row r="73" spans="1:12" s="21" customFormat="1" x14ac:dyDescent="0.2">
      <c r="A73" s="37" t="s">
        <v>86</v>
      </c>
      <c r="B73" s="16" t="s">
        <v>87</v>
      </c>
      <c r="C73" s="15" t="s">
        <v>18</v>
      </c>
      <c r="D73" s="15">
        <v>7410.1680000000006</v>
      </c>
      <c r="E73" s="17">
        <f t="shared" si="0"/>
        <v>3883.6920000000009</v>
      </c>
      <c r="F73" s="18">
        <f t="shared" si="1"/>
        <v>52.410309725771413</v>
      </c>
      <c r="G73" s="19">
        <f>H73+I73</f>
        <v>3883.6920000000009</v>
      </c>
      <c r="H73" s="19">
        <f>'[1]март 18'!E65+'[1]февраль 18'!E65+'[1]январь 18'!E65</f>
        <v>3883.6920000000009</v>
      </c>
      <c r="I73" s="27"/>
      <c r="J73" s="20"/>
      <c r="K73" s="20"/>
      <c r="L73" s="20"/>
    </row>
    <row r="74" spans="1:12" x14ac:dyDescent="0.2">
      <c r="A74" s="22" t="s">
        <v>88</v>
      </c>
      <c r="B74" s="35" t="s">
        <v>89</v>
      </c>
      <c r="C74" s="23" t="s">
        <v>46</v>
      </c>
      <c r="D74" s="23">
        <v>3.1059999999999999</v>
      </c>
      <c r="E74" s="24">
        <f t="shared" si="0"/>
        <v>4.8479999999999928</v>
      </c>
      <c r="F74" s="25">
        <f t="shared" si="1"/>
        <v>156.08499678042475</v>
      </c>
      <c r="G74" s="26">
        <f t="shared" ref="G74:G94" si="4">H74+I74</f>
        <v>4.8479999999999928</v>
      </c>
      <c r="H74" s="27">
        <f>'[1]март 18'!E66+'[1]февраль 18'!E66+'[1]январь 18'!E66</f>
        <v>4.8479999999999928</v>
      </c>
      <c r="I74" s="27"/>
      <c r="J74" s="28"/>
      <c r="K74" s="28"/>
      <c r="L74" s="28"/>
    </row>
    <row r="75" spans="1:12" x14ac:dyDescent="0.2">
      <c r="A75" s="22"/>
      <c r="B75" s="35"/>
      <c r="C75" s="23" t="s">
        <v>18</v>
      </c>
      <c r="D75" s="23">
        <v>6430.0780000000004</v>
      </c>
      <c r="E75" s="24">
        <f t="shared" si="0"/>
        <v>3146.1330000000007</v>
      </c>
      <c r="F75" s="25">
        <f t="shared" si="1"/>
        <v>48.928380028982552</v>
      </c>
      <c r="G75" s="26">
        <f t="shared" si="4"/>
        <v>3146.1330000000007</v>
      </c>
      <c r="H75" s="27">
        <f>'[1]март 18'!E67+'[1]февраль 18'!E67+'[1]январь 18'!E67</f>
        <v>3146.1330000000007</v>
      </c>
      <c r="I75" s="27"/>
      <c r="J75" s="28"/>
      <c r="K75" s="28"/>
      <c r="L75" s="28"/>
    </row>
    <row r="76" spans="1:12" x14ac:dyDescent="0.2">
      <c r="A76" s="22" t="s">
        <v>90</v>
      </c>
      <c r="B76" s="31" t="s">
        <v>91</v>
      </c>
      <c r="C76" s="23" t="s">
        <v>92</v>
      </c>
      <c r="D76" s="23">
        <v>0.23899999999999999</v>
      </c>
      <c r="E76" s="24">
        <f t="shared" si="0"/>
        <v>0.17049999999999998</v>
      </c>
      <c r="F76" s="25">
        <f t="shared" si="1"/>
        <v>71.338912133891213</v>
      </c>
      <c r="G76" s="26">
        <f t="shared" si="4"/>
        <v>0.17049999999999998</v>
      </c>
      <c r="H76" s="27">
        <f>'[1]март 18'!E68+'[1]февраль 18'!E68+'[1]январь 18'!E68</f>
        <v>0.17049999999999998</v>
      </c>
      <c r="I76" s="27"/>
      <c r="J76" s="28"/>
      <c r="K76" s="28"/>
      <c r="L76" s="28"/>
    </row>
    <row r="77" spans="1:12" x14ac:dyDescent="0.2">
      <c r="A77" s="22"/>
      <c r="B77" s="31"/>
      <c r="C77" s="23" t="s">
        <v>18</v>
      </c>
      <c r="D77" s="23">
        <v>232.59700000000001</v>
      </c>
      <c r="E77" s="24">
        <f t="shared" si="0"/>
        <v>190.143</v>
      </c>
      <c r="F77" s="25">
        <f t="shared" si="1"/>
        <v>81.747829937617425</v>
      </c>
      <c r="G77" s="27">
        <f t="shared" si="4"/>
        <v>190.143</v>
      </c>
      <c r="H77" s="27">
        <f>'[1]март 18'!E69+'[1]февраль 18'!E69+'[1]январь 18'!E69</f>
        <v>190.143</v>
      </c>
      <c r="I77" s="27"/>
      <c r="J77" s="28"/>
      <c r="K77" s="28"/>
      <c r="L77" s="28"/>
    </row>
    <row r="78" spans="1:12" x14ac:dyDescent="0.2">
      <c r="A78" s="22" t="s">
        <v>93</v>
      </c>
      <c r="B78" s="31" t="s">
        <v>94</v>
      </c>
      <c r="C78" s="23" t="s">
        <v>46</v>
      </c>
      <c r="D78" s="23">
        <v>1.7050000000000001</v>
      </c>
      <c r="E78" s="24">
        <f t="shared" si="0"/>
        <v>1.6875000000000007</v>
      </c>
      <c r="F78" s="25">
        <f t="shared" si="1"/>
        <v>98.973607038123205</v>
      </c>
      <c r="G78" s="26">
        <f t="shared" si="4"/>
        <v>1.6875000000000007</v>
      </c>
      <c r="H78" s="27">
        <f>'[1]март 18'!E70+'[1]февраль 18'!E70+'[1]январь 18'!E70</f>
        <v>1.6875000000000007</v>
      </c>
      <c r="I78" s="27"/>
      <c r="J78" s="28"/>
      <c r="K78" s="28"/>
      <c r="L78" s="28"/>
    </row>
    <row r="79" spans="1:12" x14ac:dyDescent="0.2">
      <c r="A79" s="22"/>
      <c r="B79" s="31"/>
      <c r="C79" s="23" t="s">
        <v>18</v>
      </c>
      <c r="D79" s="23">
        <v>4225.1890000000003</v>
      </c>
      <c r="E79" s="24">
        <f t="shared" si="0"/>
        <v>1982.1049999999998</v>
      </c>
      <c r="F79" s="25">
        <f t="shared" si="1"/>
        <v>46.911629278595576</v>
      </c>
      <c r="G79" s="27">
        <f t="shared" si="4"/>
        <v>1982.1049999999998</v>
      </c>
      <c r="H79" s="27">
        <f>'[1]март 18'!E71+'[1]февраль 18'!E71+'[1]январь 18'!E71</f>
        <v>1982.1049999999998</v>
      </c>
      <c r="I79" s="27"/>
      <c r="J79" s="28"/>
      <c r="K79" s="28"/>
      <c r="L79" s="28"/>
    </row>
    <row r="80" spans="1:12" x14ac:dyDescent="0.2">
      <c r="A80" s="22" t="s">
        <v>95</v>
      </c>
      <c r="B80" s="31" t="s">
        <v>96</v>
      </c>
      <c r="C80" s="23" t="s">
        <v>46</v>
      </c>
      <c r="D80" s="23">
        <v>0.46200000000000002</v>
      </c>
      <c r="E80" s="24">
        <f t="shared" si="0"/>
        <v>2.7004999999999972</v>
      </c>
      <c r="F80" s="25">
        <f t="shared" si="1"/>
        <v>584.52380952380884</v>
      </c>
      <c r="G80" s="26">
        <f t="shared" si="4"/>
        <v>2.7004999999999972</v>
      </c>
      <c r="H80" s="27">
        <f>'[1]март 18'!E72+'[1]февраль 18'!E72+'[1]январь 18'!E72</f>
        <v>2.7004999999999972</v>
      </c>
      <c r="I80" s="27"/>
      <c r="J80" s="28"/>
      <c r="K80" s="28"/>
      <c r="L80" s="28"/>
    </row>
    <row r="81" spans="1:12" x14ac:dyDescent="0.2">
      <c r="A81" s="22"/>
      <c r="B81" s="31"/>
      <c r="C81" s="23" t="s">
        <v>18</v>
      </c>
      <c r="D81" s="23">
        <v>410.93799999999999</v>
      </c>
      <c r="E81" s="24">
        <f t="shared" si="0"/>
        <v>601.50099999999998</v>
      </c>
      <c r="F81" s="25">
        <f t="shared" si="1"/>
        <v>146.37268882410487</v>
      </c>
      <c r="G81" s="27">
        <f t="shared" si="4"/>
        <v>601.50099999999998</v>
      </c>
      <c r="H81" s="27">
        <f>'[1]март 18'!E73+'[1]февраль 18'!E73+'[1]январь 18'!E73</f>
        <v>601.50099999999998</v>
      </c>
      <c r="I81" s="27"/>
      <c r="J81" s="28"/>
      <c r="K81" s="28"/>
      <c r="L81" s="28"/>
    </row>
    <row r="82" spans="1:12" x14ac:dyDescent="0.2">
      <c r="A82" s="22" t="s">
        <v>97</v>
      </c>
      <c r="B82" s="31" t="s">
        <v>98</v>
      </c>
      <c r="C82" s="23" t="s">
        <v>46</v>
      </c>
      <c r="D82" s="23">
        <v>0.7</v>
      </c>
      <c r="E82" s="24">
        <f t="shared" si="0"/>
        <v>0.28950000000000009</v>
      </c>
      <c r="F82" s="25">
        <f t="shared" si="1"/>
        <v>41.357142857142868</v>
      </c>
      <c r="G82" s="26">
        <f t="shared" si="4"/>
        <v>0.28950000000000009</v>
      </c>
      <c r="H82" s="27">
        <f>'[1]март 18'!E74+'[1]февраль 18'!E74+'[1]январь 18'!E74</f>
        <v>0.28950000000000009</v>
      </c>
      <c r="I82" s="27"/>
      <c r="J82" s="28"/>
      <c r="K82" s="28"/>
      <c r="L82" s="28"/>
    </row>
    <row r="83" spans="1:12" x14ac:dyDescent="0.2">
      <c r="A83" s="22"/>
      <c r="B83" s="31"/>
      <c r="C83" s="23" t="s">
        <v>18</v>
      </c>
      <c r="D83" s="23">
        <v>1561.354</v>
      </c>
      <c r="E83" s="24">
        <f t="shared" si="0"/>
        <v>372.38399999999996</v>
      </c>
      <c r="F83" s="25">
        <f t="shared" si="1"/>
        <v>23.850068594309807</v>
      </c>
      <c r="G83" s="27">
        <f t="shared" si="4"/>
        <v>372.38399999999996</v>
      </c>
      <c r="H83" s="27">
        <f>'[1]март 18'!E75+'[1]февраль 18'!E75+'[1]январь 18'!E75</f>
        <v>372.38399999999996</v>
      </c>
      <c r="I83" s="27"/>
      <c r="J83" s="28"/>
      <c r="K83" s="28"/>
      <c r="L83" s="28"/>
    </row>
    <row r="84" spans="1:12" x14ac:dyDescent="0.2">
      <c r="A84" s="22" t="s">
        <v>99</v>
      </c>
      <c r="B84" s="35" t="s">
        <v>100</v>
      </c>
      <c r="C84" s="23" t="s">
        <v>41</v>
      </c>
      <c r="D84" s="23">
        <v>20</v>
      </c>
      <c r="E84" s="24">
        <f t="shared" si="0"/>
        <v>23</v>
      </c>
      <c r="F84" s="25">
        <f t="shared" si="1"/>
        <v>114.99999999999999</v>
      </c>
      <c r="G84" s="26">
        <f t="shared" si="4"/>
        <v>23</v>
      </c>
      <c r="H84" s="27">
        <f>'[1]март 18'!E76+'[1]февраль 18'!E76+'[1]январь 18'!E76</f>
        <v>23</v>
      </c>
      <c r="I84" s="27"/>
      <c r="J84" s="28"/>
      <c r="K84" s="28"/>
      <c r="L84" s="28"/>
    </row>
    <row r="85" spans="1:12" x14ac:dyDescent="0.2">
      <c r="A85" s="22"/>
      <c r="B85" s="35"/>
      <c r="C85" s="23" t="s">
        <v>18</v>
      </c>
      <c r="D85" s="23">
        <v>186.93299999999999</v>
      </c>
      <c r="E85" s="24">
        <f t="shared" si="0"/>
        <v>152.68</v>
      </c>
      <c r="F85" s="25">
        <f t="shared" si="1"/>
        <v>81.676322532672145</v>
      </c>
      <c r="G85" s="27">
        <f t="shared" si="4"/>
        <v>152.68</v>
      </c>
      <c r="H85" s="27">
        <f>'[1]март 18'!E77+'[1]февраль 18'!E77+'[1]январь 18'!E77</f>
        <v>152.68</v>
      </c>
      <c r="I85" s="27"/>
      <c r="J85" s="28"/>
      <c r="K85" s="28"/>
      <c r="L85" s="28"/>
    </row>
    <row r="86" spans="1:12" x14ac:dyDescent="0.2">
      <c r="A86" s="22" t="s">
        <v>101</v>
      </c>
      <c r="B86" s="33" t="s">
        <v>102</v>
      </c>
      <c r="C86" s="23" t="s">
        <v>41</v>
      </c>
      <c r="D86" s="23">
        <v>991</v>
      </c>
      <c r="E86" s="24">
        <f t="shared" si="0"/>
        <v>1015</v>
      </c>
      <c r="F86" s="25">
        <f t="shared" si="1"/>
        <v>102.42179616548941</v>
      </c>
      <c r="G86" s="26">
        <f t="shared" si="4"/>
        <v>1015</v>
      </c>
      <c r="H86" s="27">
        <f>'[1]март 18'!E78+'[1]февраль 18'!E78+'[1]январь 18'!E78</f>
        <v>1015</v>
      </c>
      <c r="I86" s="27"/>
      <c r="J86" s="28"/>
      <c r="K86" s="28"/>
      <c r="L86" s="28"/>
    </row>
    <row r="87" spans="1:12" x14ac:dyDescent="0.2">
      <c r="A87" s="22"/>
      <c r="B87" s="33"/>
      <c r="C87" s="23" t="s">
        <v>18</v>
      </c>
      <c r="D87" s="23">
        <v>793.15700000000004</v>
      </c>
      <c r="E87" s="24">
        <f t="shared" si="0"/>
        <v>584.87899999999991</v>
      </c>
      <c r="F87" s="25">
        <f t="shared" si="1"/>
        <v>73.740633947629519</v>
      </c>
      <c r="G87" s="27">
        <f t="shared" si="4"/>
        <v>584.87899999999991</v>
      </c>
      <c r="H87" s="27">
        <f>'[1]март 18'!E79+'[1]февраль 18'!E79+'[1]январь 18'!E79</f>
        <v>584.87899999999991</v>
      </c>
      <c r="I87" s="27"/>
      <c r="J87" s="28"/>
      <c r="K87" s="28" t="s">
        <v>103</v>
      </c>
      <c r="L87" s="28"/>
    </row>
    <row r="88" spans="1:12" s="21" customFormat="1" x14ac:dyDescent="0.2">
      <c r="A88" s="15" t="s">
        <v>104</v>
      </c>
      <c r="B88" s="16" t="s">
        <v>105</v>
      </c>
      <c r="C88" s="15" t="s">
        <v>18</v>
      </c>
      <c r="D88" s="15">
        <v>7038.8440000000001</v>
      </c>
      <c r="E88" s="17">
        <f t="shared" si="0"/>
        <v>4621.9402495999984</v>
      </c>
      <c r="F88" s="18">
        <f t="shared" si="1"/>
        <v>65.663342582958208</v>
      </c>
      <c r="G88" s="19">
        <f t="shared" si="4"/>
        <v>4621.9402495999984</v>
      </c>
      <c r="H88" s="19">
        <f>'[1]март 18'!E80+'[1]февраль 18'!E80+'[1]январь 18'!E80</f>
        <v>4621.9402495999984</v>
      </c>
      <c r="I88" s="27"/>
      <c r="J88" s="20"/>
      <c r="K88" s="20"/>
      <c r="L88" s="20"/>
    </row>
    <row r="89" spans="1:12" x14ac:dyDescent="0.2">
      <c r="A89" s="38">
        <v>25</v>
      </c>
      <c r="B89" s="35" t="s">
        <v>106</v>
      </c>
      <c r="C89" s="23" t="s">
        <v>46</v>
      </c>
      <c r="D89" s="23">
        <v>2.7613333333333334</v>
      </c>
      <c r="E89" s="24">
        <f t="shared" si="0"/>
        <v>1.2400000000000002</v>
      </c>
      <c r="F89" s="25">
        <f t="shared" si="1"/>
        <v>44.905842588121686</v>
      </c>
      <c r="G89" s="26">
        <f t="shared" si="4"/>
        <v>1.2400000000000002</v>
      </c>
      <c r="H89" s="27">
        <f>'[1]март 18'!E81+'[1]февраль 18'!E81+'[1]январь 18'!E81</f>
        <v>1.2400000000000002</v>
      </c>
      <c r="I89" s="27"/>
      <c r="J89" s="28"/>
      <c r="K89" s="28"/>
      <c r="L89" s="28"/>
    </row>
    <row r="90" spans="1:12" x14ac:dyDescent="0.2">
      <c r="A90" s="38"/>
      <c r="B90" s="35"/>
      <c r="C90" s="23" t="s">
        <v>18</v>
      </c>
      <c r="D90" s="23">
        <v>377.024</v>
      </c>
      <c r="E90" s="24">
        <f t="shared" si="0"/>
        <v>226.44499999999999</v>
      </c>
      <c r="F90" s="25">
        <f t="shared" si="1"/>
        <v>60.06116321507384</v>
      </c>
      <c r="G90" s="27">
        <f t="shared" si="4"/>
        <v>226.44499999999999</v>
      </c>
      <c r="H90" s="27">
        <f>'[1]март 18'!E82+'[1]февраль 18'!E82+'[1]январь 18'!E82</f>
        <v>226.44499999999999</v>
      </c>
      <c r="I90" s="27"/>
      <c r="J90" s="28"/>
      <c r="K90" s="28"/>
      <c r="L90" s="28"/>
    </row>
    <row r="91" spans="1:12" x14ac:dyDescent="0.2">
      <c r="A91" s="38">
        <v>26</v>
      </c>
      <c r="B91" s="39" t="s">
        <v>107</v>
      </c>
      <c r="C91" s="40" t="s">
        <v>41</v>
      </c>
      <c r="D91" s="40">
        <v>7514</v>
      </c>
      <c r="E91" s="24">
        <f t="shared" si="0"/>
        <v>4068</v>
      </c>
      <c r="F91" s="25">
        <f t="shared" si="1"/>
        <v>54.138940644130948</v>
      </c>
      <c r="G91" s="26">
        <f t="shared" si="4"/>
        <v>4068</v>
      </c>
      <c r="H91" s="27">
        <f>'[1]март 18'!E83+'[1]февраль 18'!E83+'[1]январь 18'!E83</f>
        <v>4068</v>
      </c>
      <c r="I91" s="27"/>
      <c r="J91" s="28"/>
      <c r="K91" s="28"/>
      <c r="L91" s="28"/>
    </row>
    <row r="92" spans="1:12" x14ac:dyDescent="0.2">
      <c r="A92" s="38"/>
      <c r="B92" s="39"/>
      <c r="C92" s="23" t="s">
        <v>18</v>
      </c>
      <c r="D92" s="23">
        <v>5348.2839999999997</v>
      </c>
      <c r="E92" s="24">
        <f t="shared" si="0"/>
        <v>3398.2872495999986</v>
      </c>
      <c r="F92" s="25">
        <f t="shared" si="1"/>
        <v>63.539768075143336</v>
      </c>
      <c r="G92" s="27">
        <f t="shared" si="4"/>
        <v>3398.2872495999986</v>
      </c>
      <c r="H92" s="27">
        <f>'[1]март 18'!E84+'[1]февраль 18'!E84+'[1]январь 18'!E84</f>
        <v>3398.2872495999986</v>
      </c>
      <c r="I92" s="27"/>
      <c r="J92" s="28"/>
      <c r="K92" s="28"/>
      <c r="L92" s="28"/>
    </row>
    <row r="93" spans="1:12" x14ac:dyDescent="0.2">
      <c r="A93" s="22" t="s">
        <v>108</v>
      </c>
      <c r="B93" s="35" t="s">
        <v>109</v>
      </c>
      <c r="C93" s="23" t="s">
        <v>41</v>
      </c>
      <c r="D93" s="23">
        <v>420</v>
      </c>
      <c r="E93" s="24">
        <f t="shared" si="0"/>
        <v>320</v>
      </c>
      <c r="F93" s="25">
        <f t="shared" si="1"/>
        <v>76.19047619047619</v>
      </c>
      <c r="G93" s="26">
        <f t="shared" si="4"/>
        <v>320</v>
      </c>
      <c r="H93" s="27">
        <f>'[1]март 18'!E85+'[1]февраль 18'!E85+'[1]январь 18'!E85</f>
        <v>320</v>
      </c>
      <c r="I93" s="27"/>
      <c r="J93" s="28"/>
      <c r="K93" s="28"/>
      <c r="L93" s="28"/>
    </row>
    <row r="94" spans="1:12" x14ac:dyDescent="0.2">
      <c r="A94" s="22"/>
      <c r="B94" s="35"/>
      <c r="C94" s="23" t="s">
        <v>18</v>
      </c>
      <c r="D94" s="23">
        <v>1313.5360000000001</v>
      </c>
      <c r="E94" s="24">
        <f t="shared" si="0"/>
        <v>997.20799999999974</v>
      </c>
      <c r="F94" s="25">
        <f t="shared" si="1"/>
        <v>75.917827908789675</v>
      </c>
      <c r="G94" s="27">
        <f t="shared" si="4"/>
        <v>997.20799999999974</v>
      </c>
      <c r="H94" s="27">
        <f>'[1]март 18'!E86+'[1]февраль 18'!E86+'[1]январь 18'!E86</f>
        <v>997.20799999999974</v>
      </c>
      <c r="I94" s="27"/>
      <c r="J94" s="28"/>
      <c r="K94" s="28"/>
      <c r="L94" s="28"/>
    </row>
    <row r="95" spans="1:12" s="21" customFormat="1" ht="36" x14ac:dyDescent="0.2">
      <c r="A95" s="15" t="s">
        <v>110</v>
      </c>
      <c r="B95" s="41" t="s">
        <v>111</v>
      </c>
      <c r="C95" s="15" t="s">
        <v>18</v>
      </c>
      <c r="D95" s="15">
        <v>1347.038</v>
      </c>
      <c r="E95" s="24"/>
      <c r="F95" s="25"/>
      <c r="G95" s="26"/>
      <c r="H95" s="27"/>
      <c r="I95" s="27"/>
      <c r="J95" s="20"/>
      <c r="K95" s="20"/>
      <c r="L95" s="20"/>
    </row>
    <row r="96" spans="1:12" x14ac:dyDescent="0.2">
      <c r="A96" s="32" t="s">
        <v>112</v>
      </c>
      <c r="B96" s="16" t="s">
        <v>113</v>
      </c>
      <c r="C96" s="23" t="s">
        <v>18</v>
      </c>
      <c r="D96" s="23"/>
      <c r="E96" s="24"/>
      <c r="F96" s="25"/>
      <c r="G96" s="26"/>
      <c r="H96" s="27"/>
      <c r="I96" s="27"/>
      <c r="J96" s="28"/>
      <c r="K96" s="28"/>
      <c r="L96" s="28"/>
    </row>
    <row r="97" spans="1:12" ht="14.25" customHeight="1" x14ac:dyDescent="0.2">
      <c r="A97" s="32" t="s">
        <v>114</v>
      </c>
      <c r="B97" s="16" t="s">
        <v>115</v>
      </c>
      <c r="C97" s="23" t="s">
        <v>18</v>
      </c>
      <c r="D97" s="23">
        <v>1347.038</v>
      </c>
      <c r="E97" s="24"/>
      <c r="F97" s="25"/>
      <c r="G97" s="27"/>
      <c r="H97" s="27"/>
      <c r="I97" s="27"/>
      <c r="J97" s="28"/>
      <c r="K97" s="28"/>
      <c r="L97" s="28"/>
    </row>
    <row r="98" spans="1:12" x14ac:dyDescent="0.2">
      <c r="A98" s="32" t="s">
        <v>116</v>
      </c>
      <c r="B98" s="16" t="s">
        <v>117</v>
      </c>
      <c r="C98" s="23" t="s">
        <v>18</v>
      </c>
      <c r="D98" s="23">
        <v>9933.8379999999997</v>
      </c>
      <c r="E98" s="24">
        <f t="shared" si="0"/>
        <v>1157.9840000000004</v>
      </c>
      <c r="F98" s="25">
        <f t="shared" si="1"/>
        <v>11.656964810579762</v>
      </c>
      <c r="G98" s="27">
        <f>H98+I98</f>
        <v>1157.9840000000004</v>
      </c>
      <c r="H98" s="27">
        <f>'[1]март 18'!E90+'[1]февраль 18'!E90+'[1]январь 18'!E90</f>
        <v>1144.2900000000004</v>
      </c>
      <c r="I98" s="27">
        <f>'[1]март 18'!F90+'[1]февраль 18'!F90+'[1]январь 18'!F90</f>
        <v>13.694000000000001</v>
      </c>
      <c r="J98" s="28"/>
      <c r="K98" s="28"/>
      <c r="L98" s="28"/>
    </row>
    <row r="99" spans="1:12" s="21" customFormat="1" x14ac:dyDescent="0.2">
      <c r="A99" s="15"/>
      <c r="B99" s="42" t="s">
        <v>118</v>
      </c>
      <c r="C99" s="15" t="s">
        <v>18</v>
      </c>
      <c r="D99" s="15">
        <v>87874.200000000012</v>
      </c>
      <c r="E99" s="17">
        <f t="shared" si="0"/>
        <v>12934.228249599999</v>
      </c>
      <c r="F99" s="18">
        <f t="shared" si="1"/>
        <v>14.719028167084305</v>
      </c>
      <c r="G99" s="19">
        <f>G98+G95+G88+G73+G14</f>
        <v>12934.228249599999</v>
      </c>
      <c r="H99" s="19">
        <f>'[1]март 18'!E91+'[1]февраль 18'!E91+'[1]январь 18'!E91</f>
        <v>12337.097249599999</v>
      </c>
      <c r="I99" s="19">
        <f>'[1]март 18'!F91+'[1]февраль 18'!F91+'[1]январь 18'!F91</f>
        <v>597.13099999999997</v>
      </c>
      <c r="J99" s="20"/>
      <c r="K99" s="20"/>
      <c r="L99" s="20"/>
    </row>
    <row r="100" spans="1:12" x14ac:dyDescent="0.2">
      <c r="A100" s="43"/>
      <c r="B100" s="44"/>
      <c r="C100" s="45"/>
      <c r="D100" s="45"/>
      <c r="E100" s="45"/>
      <c r="F100" s="45"/>
      <c r="G100" s="46"/>
      <c r="H100" s="47"/>
      <c r="I100" s="46"/>
      <c r="J100" s="28"/>
      <c r="K100" s="28"/>
      <c r="L100" s="36"/>
    </row>
    <row r="101" spans="1:12" x14ac:dyDescent="0.2">
      <c r="A101" s="48" t="s">
        <v>119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x14ac:dyDescent="0.2">
      <c r="A102" s="22" t="s">
        <v>120</v>
      </c>
      <c r="B102" s="35" t="s">
        <v>121</v>
      </c>
      <c r="C102" s="49" t="s">
        <v>41</v>
      </c>
      <c r="D102" s="49"/>
      <c r="E102" s="49"/>
      <c r="F102" s="49"/>
      <c r="G102" s="50"/>
      <c r="H102" s="50"/>
      <c r="I102" s="50"/>
      <c r="J102" s="28"/>
      <c r="K102" s="28"/>
      <c r="L102" s="28"/>
    </row>
    <row r="103" spans="1:12" x14ac:dyDescent="0.2">
      <c r="A103" s="22"/>
      <c r="B103" s="35"/>
      <c r="C103" s="49" t="s">
        <v>18</v>
      </c>
      <c r="D103" s="49"/>
      <c r="E103" s="49"/>
      <c r="F103" s="49"/>
      <c r="G103" s="50"/>
      <c r="H103" s="50"/>
      <c r="I103" s="50"/>
      <c r="J103" s="28"/>
      <c r="K103" s="28"/>
      <c r="L103" s="28"/>
    </row>
    <row r="104" spans="1:12" x14ac:dyDescent="0.2">
      <c r="A104" s="22" t="s">
        <v>122</v>
      </c>
      <c r="B104" s="35" t="s">
        <v>123</v>
      </c>
      <c r="C104" s="49" t="s">
        <v>41</v>
      </c>
      <c r="D104" s="49"/>
      <c r="E104" s="49"/>
      <c r="F104" s="49"/>
      <c r="G104" s="50"/>
      <c r="H104" s="50"/>
      <c r="I104" s="50"/>
      <c r="J104" s="28"/>
      <c r="K104" s="28"/>
      <c r="L104" s="28"/>
    </row>
    <row r="105" spans="1:12" x14ac:dyDescent="0.2">
      <c r="A105" s="22"/>
      <c r="B105" s="35"/>
      <c r="C105" s="49" t="s">
        <v>18</v>
      </c>
      <c r="D105" s="49"/>
      <c r="E105" s="49"/>
      <c r="F105" s="49"/>
      <c r="G105" s="50"/>
      <c r="H105" s="50"/>
      <c r="I105" s="50"/>
      <c r="J105" s="28"/>
      <c r="K105" s="28"/>
      <c r="L105" s="28"/>
    </row>
    <row r="106" spans="1:12" x14ac:dyDescent="0.2">
      <c r="A106" s="22" t="s">
        <v>44</v>
      </c>
      <c r="B106" s="35" t="s">
        <v>124</v>
      </c>
      <c r="C106" s="49" t="s">
        <v>41</v>
      </c>
      <c r="D106" s="49"/>
      <c r="E106" s="49"/>
      <c r="F106" s="49"/>
      <c r="G106" s="50"/>
      <c r="H106" s="50"/>
      <c r="I106" s="50"/>
      <c r="J106" s="28"/>
      <c r="K106" s="28"/>
      <c r="L106" s="28"/>
    </row>
    <row r="107" spans="1:12" x14ac:dyDescent="0.2">
      <c r="A107" s="22"/>
      <c r="B107" s="35"/>
      <c r="C107" s="49" t="s">
        <v>18</v>
      </c>
      <c r="D107" s="49"/>
      <c r="E107" s="49"/>
      <c r="F107" s="49"/>
      <c r="G107" s="50"/>
      <c r="H107" s="50"/>
      <c r="I107" s="50"/>
      <c r="J107" s="28"/>
      <c r="K107" s="28"/>
      <c r="L107" s="28"/>
    </row>
    <row r="108" spans="1:12" x14ac:dyDescent="0.2">
      <c r="A108" s="22" t="s">
        <v>47</v>
      </c>
      <c r="B108" s="35" t="s">
        <v>125</v>
      </c>
      <c r="C108" s="49" t="s">
        <v>21</v>
      </c>
      <c r="D108" s="49"/>
      <c r="E108" s="49"/>
      <c r="F108" s="49"/>
      <c r="G108" s="50"/>
      <c r="H108" s="50"/>
      <c r="I108" s="50"/>
      <c r="J108" s="28"/>
      <c r="K108" s="28"/>
      <c r="L108" s="28"/>
    </row>
    <row r="109" spans="1:12" x14ac:dyDescent="0.2">
      <c r="A109" s="22"/>
      <c r="B109" s="35"/>
      <c r="C109" s="49" t="s">
        <v>18</v>
      </c>
      <c r="D109" s="49"/>
      <c r="E109" s="49"/>
      <c r="F109" s="49"/>
      <c r="G109" s="50"/>
      <c r="H109" s="50"/>
      <c r="I109" s="50"/>
      <c r="J109" s="28"/>
      <c r="K109" s="28"/>
      <c r="L109" s="28"/>
    </row>
    <row r="110" spans="1:12" x14ac:dyDescent="0.2">
      <c r="A110" s="22" t="s">
        <v>49</v>
      </c>
      <c r="B110" s="35" t="s">
        <v>126</v>
      </c>
      <c r="C110" s="49" t="s">
        <v>41</v>
      </c>
      <c r="D110" s="49"/>
      <c r="E110" s="49"/>
      <c r="F110" s="49"/>
      <c r="G110" s="50"/>
      <c r="H110" s="50"/>
      <c r="I110" s="50"/>
      <c r="J110" s="28"/>
      <c r="K110" s="28"/>
      <c r="L110" s="28"/>
    </row>
    <row r="111" spans="1:12" x14ac:dyDescent="0.2">
      <c r="A111" s="22"/>
      <c r="B111" s="35"/>
      <c r="C111" s="49" t="s">
        <v>18</v>
      </c>
      <c r="D111" s="49"/>
      <c r="E111" s="49"/>
      <c r="F111" s="49"/>
      <c r="G111" s="50"/>
      <c r="H111" s="50"/>
      <c r="I111" s="50"/>
      <c r="J111" s="28"/>
      <c r="K111" s="28"/>
      <c r="L111" s="28"/>
    </row>
    <row r="112" spans="1:12" x14ac:dyDescent="0.2">
      <c r="A112" s="22" t="s">
        <v>52</v>
      </c>
      <c r="B112" s="35" t="s">
        <v>127</v>
      </c>
      <c r="C112" s="49" t="s">
        <v>46</v>
      </c>
      <c r="D112" s="49"/>
      <c r="E112" s="49"/>
      <c r="F112" s="49"/>
      <c r="G112" s="50"/>
      <c r="H112" s="50"/>
      <c r="I112" s="50"/>
      <c r="J112" s="28"/>
      <c r="K112" s="28"/>
      <c r="L112" s="28"/>
    </row>
    <row r="113" spans="1:12" x14ac:dyDescent="0.2">
      <c r="A113" s="22"/>
      <c r="B113" s="35"/>
      <c r="C113" s="49" t="s">
        <v>128</v>
      </c>
      <c r="D113" s="49"/>
      <c r="E113" s="49"/>
      <c r="F113" s="49"/>
      <c r="G113" s="50"/>
      <c r="H113" s="50"/>
      <c r="I113" s="50"/>
      <c r="J113" s="28"/>
      <c r="K113" s="28"/>
      <c r="L113" s="28"/>
    </row>
    <row r="114" spans="1:12" x14ac:dyDescent="0.2">
      <c r="A114" s="38">
        <v>7</v>
      </c>
      <c r="B114" s="35" t="s">
        <v>129</v>
      </c>
      <c r="C114" s="49" t="s">
        <v>130</v>
      </c>
      <c r="D114" s="49"/>
      <c r="E114" s="49"/>
      <c r="F114" s="49"/>
      <c r="G114" s="50"/>
      <c r="H114" s="50"/>
      <c r="I114" s="50"/>
      <c r="J114" s="28"/>
      <c r="K114" s="28"/>
      <c r="L114" s="28"/>
    </row>
    <row r="115" spans="1:12" x14ac:dyDescent="0.2">
      <c r="A115" s="38"/>
      <c r="B115" s="35"/>
      <c r="C115" s="49" t="s">
        <v>18</v>
      </c>
      <c r="D115" s="49"/>
      <c r="E115" s="49"/>
      <c r="F115" s="49"/>
      <c r="G115" s="50"/>
      <c r="H115" s="50"/>
      <c r="I115" s="50"/>
      <c r="J115" s="28"/>
      <c r="K115" s="28"/>
      <c r="L115" s="28"/>
    </row>
    <row r="116" spans="1:12" s="21" customFormat="1" x14ac:dyDescent="0.2">
      <c r="A116" s="38">
        <v>8</v>
      </c>
      <c r="B116" s="35" t="s">
        <v>131</v>
      </c>
      <c r="C116" s="49" t="s">
        <v>41</v>
      </c>
      <c r="D116" s="49"/>
      <c r="E116" s="49"/>
      <c r="F116" s="49"/>
      <c r="G116" s="50"/>
      <c r="H116" s="50"/>
      <c r="I116" s="50"/>
      <c r="J116" s="20"/>
      <c r="K116" s="20"/>
      <c r="L116" s="20"/>
    </row>
    <row r="117" spans="1:12" s="21" customFormat="1" x14ac:dyDescent="0.2">
      <c r="A117" s="38"/>
      <c r="B117" s="35"/>
      <c r="C117" s="49" t="s">
        <v>18</v>
      </c>
      <c r="D117" s="49"/>
      <c r="E117" s="49"/>
      <c r="F117" s="49"/>
      <c r="G117" s="50"/>
      <c r="H117" s="50"/>
      <c r="I117" s="50"/>
      <c r="J117" s="20"/>
      <c r="K117" s="20"/>
      <c r="L117" s="20"/>
    </row>
    <row r="118" spans="1:12" x14ac:dyDescent="0.2">
      <c r="A118" s="38">
        <v>9</v>
      </c>
      <c r="B118" s="35" t="s">
        <v>132</v>
      </c>
      <c r="C118" s="49" t="s">
        <v>133</v>
      </c>
      <c r="D118" s="49"/>
      <c r="E118" s="49"/>
      <c r="F118" s="49"/>
      <c r="G118" s="50"/>
      <c r="H118" s="50"/>
      <c r="I118" s="50"/>
      <c r="J118" s="28"/>
      <c r="K118" s="28"/>
      <c r="L118" s="28"/>
    </row>
    <row r="119" spans="1:12" x14ac:dyDescent="0.2">
      <c r="A119" s="38"/>
      <c r="B119" s="35"/>
      <c r="C119" s="49" t="s">
        <v>18</v>
      </c>
      <c r="D119" s="49"/>
      <c r="E119" s="49"/>
      <c r="F119" s="49"/>
      <c r="G119" s="50"/>
      <c r="H119" s="50"/>
      <c r="I119" s="50"/>
      <c r="J119" s="28"/>
      <c r="K119" s="28"/>
      <c r="L119" s="28"/>
    </row>
    <row r="120" spans="1:12" x14ac:dyDescent="0.2">
      <c r="A120" s="32" t="s">
        <v>60</v>
      </c>
      <c r="B120" s="16" t="s">
        <v>134</v>
      </c>
      <c r="C120" s="49" t="s">
        <v>18</v>
      </c>
      <c r="D120" s="49"/>
      <c r="E120" s="49"/>
      <c r="F120" s="49"/>
      <c r="G120" s="50">
        <f>I120</f>
        <v>110.48099999999999</v>
      </c>
      <c r="H120" s="50"/>
      <c r="I120" s="50">
        <v>110.48099999999999</v>
      </c>
      <c r="J120" s="28"/>
      <c r="K120" s="28"/>
      <c r="L120" s="28"/>
    </row>
    <row r="121" spans="1:12" x14ac:dyDescent="0.2">
      <c r="A121" s="32" t="s">
        <v>135</v>
      </c>
      <c r="B121" s="30" t="s">
        <v>136</v>
      </c>
      <c r="C121" s="49" t="s">
        <v>18</v>
      </c>
      <c r="D121" s="49"/>
      <c r="E121" s="49"/>
      <c r="F121" s="49"/>
      <c r="G121" s="50"/>
      <c r="H121" s="50"/>
      <c r="I121" s="50"/>
      <c r="J121" s="28"/>
      <c r="K121" s="28"/>
      <c r="L121" s="28"/>
    </row>
    <row r="122" spans="1:12" x14ac:dyDescent="0.2">
      <c r="A122" s="32" t="s">
        <v>62</v>
      </c>
      <c r="B122" s="16" t="s">
        <v>137</v>
      </c>
      <c r="C122" s="49" t="s">
        <v>18</v>
      </c>
      <c r="D122" s="49"/>
      <c r="E122" s="49"/>
      <c r="F122" s="49"/>
      <c r="G122" s="50">
        <f t="shared" ref="G122:G127" si="5">I122</f>
        <v>13.62</v>
      </c>
      <c r="H122" s="50"/>
      <c r="I122" s="50">
        <v>13.62</v>
      </c>
      <c r="J122" s="28"/>
      <c r="K122" s="28"/>
      <c r="L122" s="28"/>
    </row>
    <row r="123" spans="1:12" x14ac:dyDescent="0.2">
      <c r="A123" s="32" t="s">
        <v>64</v>
      </c>
      <c r="B123" s="16" t="s">
        <v>138</v>
      </c>
      <c r="C123" s="49" t="s">
        <v>18</v>
      </c>
      <c r="D123" s="49"/>
      <c r="E123" s="49"/>
      <c r="F123" s="49"/>
      <c r="G123" s="50"/>
      <c r="H123" s="50"/>
      <c r="I123" s="50"/>
      <c r="J123" s="28"/>
      <c r="K123" s="28"/>
      <c r="L123" s="28"/>
    </row>
    <row r="124" spans="1:12" x14ac:dyDescent="0.2">
      <c r="A124" s="23">
        <v>13</v>
      </c>
      <c r="B124" s="16" t="s">
        <v>139</v>
      </c>
      <c r="C124" s="49" t="s">
        <v>18</v>
      </c>
      <c r="D124" s="49"/>
      <c r="E124" s="49"/>
      <c r="F124" s="49"/>
      <c r="G124" s="50"/>
      <c r="H124" s="50"/>
      <c r="I124" s="50"/>
      <c r="J124" s="28"/>
      <c r="K124" s="28"/>
      <c r="L124" s="28"/>
    </row>
    <row r="125" spans="1:12" x14ac:dyDescent="0.2">
      <c r="A125" s="23">
        <v>14</v>
      </c>
      <c r="B125" s="16" t="s">
        <v>140</v>
      </c>
      <c r="C125" s="49"/>
      <c r="D125" s="49"/>
      <c r="E125" s="49"/>
      <c r="F125" s="49"/>
      <c r="G125" s="50"/>
      <c r="H125" s="50"/>
      <c r="I125" s="50"/>
      <c r="J125" s="28"/>
      <c r="K125" s="28"/>
      <c r="L125" s="28"/>
    </row>
    <row r="126" spans="1:12" x14ac:dyDescent="0.2">
      <c r="A126" s="32" t="s">
        <v>70</v>
      </c>
      <c r="B126" s="16" t="s">
        <v>141</v>
      </c>
      <c r="C126" s="49" t="s">
        <v>18</v>
      </c>
      <c r="D126" s="49"/>
      <c r="E126" s="49"/>
      <c r="F126" s="49"/>
      <c r="G126" s="50"/>
      <c r="H126" s="50"/>
      <c r="I126" s="50"/>
      <c r="J126" s="28"/>
      <c r="K126" s="28"/>
      <c r="L126" s="28"/>
    </row>
    <row r="127" spans="1:12" x14ac:dyDescent="0.2">
      <c r="A127" s="25">
        <v>16</v>
      </c>
      <c r="B127" s="16" t="s">
        <v>142</v>
      </c>
      <c r="C127" s="49" t="s">
        <v>18</v>
      </c>
      <c r="D127" s="49"/>
      <c r="E127" s="49"/>
      <c r="F127" s="49"/>
      <c r="G127" s="50">
        <f t="shared" si="5"/>
        <v>2765.6640000000002</v>
      </c>
      <c r="H127" s="50"/>
      <c r="I127" s="50">
        <v>2765.6640000000002</v>
      </c>
      <c r="J127" s="28"/>
      <c r="K127" s="28"/>
      <c r="L127" s="28"/>
    </row>
    <row r="128" spans="1:12" x14ac:dyDescent="0.2">
      <c r="A128" s="32" t="s">
        <v>143</v>
      </c>
      <c r="B128" s="30" t="s">
        <v>144</v>
      </c>
      <c r="C128" s="49" t="s">
        <v>128</v>
      </c>
      <c r="D128" s="49"/>
      <c r="E128" s="49"/>
      <c r="F128" s="49"/>
      <c r="G128" s="50"/>
      <c r="H128" s="50"/>
      <c r="I128" s="50"/>
      <c r="J128" s="28"/>
      <c r="K128" s="28"/>
      <c r="L128" s="28"/>
    </row>
    <row r="129" spans="1:118" x14ac:dyDescent="0.2">
      <c r="A129" s="22" t="s">
        <v>145</v>
      </c>
      <c r="B129" s="31" t="s">
        <v>146</v>
      </c>
      <c r="C129" s="49" t="s">
        <v>41</v>
      </c>
      <c r="D129" s="49"/>
      <c r="E129" s="49"/>
      <c r="F129" s="49"/>
      <c r="G129" s="50"/>
      <c r="H129" s="50"/>
      <c r="I129" s="50"/>
      <c r="J129" s="28"/>
      <c r="K129" s="28"/>
      <c r="L129" s="28"/>
    </row>
    <row r="130" spans="1:118" x14ac:dyDescent="0.2">
      <c r="A130" s="22"/>
      <c r="B130" s="31"/>
      <c r="C130" s="49" t="s">
        <v>18</v>
      </c>
      <c r="D130" s="49"/>
      <c r="E130" s="49"/>
      <c r="F130" s="49"/>
      <c r="G130" s="50"/>
      <c r="H130" s="50"/>
      <c r="I130" s="50"/>
      <c r="J130" s="28"/>
      <c r="K130" s="28"/>
      <c r="L130" s="28"/>
    </row>
    <row r="131" spans="1:118" x14ac:dyDescent="0.2">
      <c r="A131" s="22" t="s">
        <v>147</v>
      </c>
      <c r="B131" s="31" t="s">
        <v>148</v>
      </c>
      <c r="C131" s="49" t="s">
        <v>41</v>
      </c>
      <c r="D131" s="49"/>
      <c r="E131" s="49"/>
      <c r="F131" s="49"/>
      <c r="G131" s="50"/>
      <c r="H131" s="50"/>
      <c r="I131" s="50"/>
      <c r="J131" s="28"/>
      <c r="K131" s="28"/>
      <c r="L131" s="28"/>
    </row>
    <row r="132" spans="1:118" x14ac:dyDescent="0.2">
      <c r="A132" s="22"/>
      <c r="B132" s="31"/>
      <c r="C132" s="49" t="s">
        <v>149</v>
      </c>
      <c r="D132" s="49"/>
      <c r="E132" s="49"/>
      <c r="F132" s="49"/>
      <c r="G132" s="50"/>
      <c r="H132" s="50"/>
      <c r="I132" s="50"/>
      <c r="J132" s="28"/>
      <c r="K132" s="28"/>
      <c r="L132" s="28"/>
    </row>
    <row r="133" spans="1:118" x14ac:dyDescent="0.2">
      <c r="A133" s="22" t="s">
        <v>150</v>
      </c>
      <c r="B133" s="31" t="s">
        <v>151</v>
      </c>
      <c r="C133" s="49" t="s">
        <v>41</v>
      </c>
      <c r="D133" s="49"/>
      <c r="E133" s="49"/>
      <c r="F133" s="49"/>
      <c r="G133" s="50"/>
      <c r="H133" s="50"/>
      <c r="I133" s="50"/>
      <c r="J133" s="28"/>
      <c r="K133" s="28"/>
      <c r="L133" s="28"/>
    </row>
    <row r="134" spans="1:118" x14ac:dyDescent="0.2">
      <c r="A134" s="22"/>
      <c r="B134" s="31"/>
      <c r="C134" s="49" t="s">
        <v>18</v>
      </c>
      <c r="D134" s="49"/>
      <c r="E134" s="49"/>
      <c r="F134" s="49"/>
      <c r="G134" s="50"/>
      <c r="H134" s="50"/>
      <c r="I134" s="50"/>
      <c r="J134" s="28"/>
      <c r="K134" s="28"/>
      <c r="L134" s="28"/>
    </row>
    <row r="135" spans="1:118" x14ac:dyDescent="0.2">
      <c r="A135" s="22" t="s">
        <v>152</v>
      </c>
      <c r="B135" s="31" t="s">
        <v>153</v>
      </c>
      <c r="C135" s="49" t="s">
        <v>41</v>
      </c>
      <c r="D135" s="49"/>
      <c r="E135" s="49"/>
      <c r="F135" s="49"/>
      <c r="G135" s="50"/>
      <c r="H135" s="50"/>
      <c r="I135" s="50"/>
      <c r="J135" s="28"/>
      <c r="K135" s="28"/>
      <c r="L135" s="28"/>
    </row>
    <row r="136" spans="1:118" x14ac:dyDescent="0.2">
      <c r="A136" s="22"/>
      <c r="B136" s="31"/>
      <c r="C136" s="49" t="s">
        <v>18</v>
      </c>
      <c r="D136" s="49"/>
      <c r="E136" s="49"/>
      <c r="F136" s="49"/>
      <c r="G136" s="50"/>
      <c r="H136" s="50"/>
      <c r="I136" s="50"/>
      <c r="J136" s="28"/>
      <c r="K136" s="28"/>
      <c r="L136" s="28"/>
    </row>
    <row r="137" spans="1:118" x14ac:dyDescent="0.2">
      <c r="A137" s="32" t="s">
        <v>74</v>
      </c>
      <c r="B137" s="30" t="s">
        <v>154</v>
      </c>
      <c r="C137" s="49" t="s">
        <v>18</v>
      </c>
      <c r="D137" s="49"/>
      <c r="E137" s="49"/>
      <c r="F137" s="49"/>
      <c r="G137" s="50">
        <v>473.94099999999997</v>
      </c>
      <c r="H137" s="50">
        <v>473.94099999999997</v>
      </c>
      <c r="I137" s="50"/>
      <c r="J137" s="47"/>
      <c r="K137" s="47"/>
      <c r="L137" s="47"/>
    </row>
    <row r="138" spans="1:118" s="55" customFormat="1" ht="13.5" thickBot="1" x14ac:dyDescent="0.25">
      <c r="A138" s="51" t="s">
        <v>155</v>
      </c>
      <c r="B138" s="52" t="s">
        <v>156</v>
      </c>
      <c r="C138" s="53" t="s">
        <v>18</v>
      </c>
      <c r="D138" s="53"/>
      <c r="E138" s="53"/>
      <c r="F138" s="53"/>
      <c r="G138" s="50">
        <v>473.94099999999997</v>
      </c>
      <c r="H138" s="50">
        <v>473.94099999999997</v>
      </c>
      <c r="I138" s="50"/>
      <c r="J138" s="47"/>
      <c r="K138" s="47"/>
      <c r="L138" s="47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</row>
    <row r="139" spans="1:118" x14ac:dyDescent="0.2">
      <c r="A139" s="32" t="s">
        <v>77</v>
      </c>
      <c r="B139" s="16" t="s">
        <v>157</v>
      </c>
      <c r="C139" s="49" t="s">
        <v>41</v>
      </c>
      <c r="D139" s="49"/>
      <c r="E139" s="49"/>
      <c r="F139" s="49"/>
      <c r="G139" s="50">
        <f>H139+I139</f>
        <v>1271</v>
      </c>
      <c r="H139" s="50">
        <f>H147+H149+H151+H153</f>
        <v>1271</v>
      </c>
      <c r="I139" s="50"/>
      <c r="J139" s="28"/>
      <c r="K139" s="28"/>
      <c r="L139" s="28"/>
    </row>
    <row r="140" spans="1:118" x14ac:dyDescent="0.2">
      <c r="A140" s="32"/>
      <c r="B140" s="16" t="s">
        <v>158</v>
      </c>
      <c r="C140" s="49" t="s">
        <v>18</v>
      </c>
      <c r="D140" s="49"/>
      <c r="E140" s="49"/>
      <c r="F140" s="49"/>
      <c r="G140" s="50">
        <f>H140+I140</f>
        <v>84.88</v>
      </c>
      <c r="H140" s="50">
        <f>H148+H150+H152+H154</f>
        <v>84.88</v>
      </c>
      <c r="I140" s="50"/>
      <c r="J140" s="28"/>
      <c r="K140" s="28"/>
      <c r="L140" s="28"/>
    </row>
    <row r="141" spans="1:118" x14ac:dyDescent="0.2">
      <c r="A141" s="22" t="s">
        <v>159</v>
      </c>
      <c r="B141" s="31" t="s">
        <v>160</v>
      </c>
      <c r="C141" s="49" t="s">
        <v>41</v>
      </c>
      <c r="D141" s="49"/>
      <c r="E141" s="49"/>
      <c r="F141" s="49"/>
      <c r="G141" s="50"/>
      <c r="H141" s="50"/>
      <c r="I141" s="50"/>
      <c r="J141" s="28"/>
      <c r="K141" s="28"/>
      <c r="L141" s="28"/>
    </row>
    <row r="142" spans="1:118" x14ac:dyDescent="0.2">
      <c r="A142" s="22"/>
      <c r="B142" s="31"/>
      <c r="C142" s="49" t="s">
        <v>18</v>
      </c>
      <c r="D142" s="49"/>
      <c r="E142" s="49"/>
      <c r="F142" s="49"/>
      <c r="G142" s="50"/>
      <c r="H142" s="50"/>
      <c r="I142" s="50"/>
      <c r="J142" s="28"/>
      <c r="K142" s="28"/>
      <c r="L142" s="28"/>
    </row>
    <row r="143" spans="1:118" x14ac:dyDescent="0.2">
      <c r="A143" s="22" t="s">
        <v>161</v>
      </c>
      <c r="B143" s="31" t="s">
        <v>162</v>
      </c>
      <c r="C143" s="49" t="s">
        <v>41</v>
      </c>
      <c r="D143" s="49"/>
      <c r="E143" s="49"/>
      <c r="F143" s="49"/>
      <c r="G143" s="50"/>
      <c r="H143" s="50"/>
      <c r="I143" s="50"/>
      <c r="J143" s="28"/>
      <c r="K143" s="28"/>
      <c r="L143" s="28"/>
    </row>
    <row r="144" spans="1:118" x14ac:dyDescent="0.2">
      <c r="A144" s="22"/>
      <c r="B144" s="31"/>
      <c r="C144" s="49" t="s">
        <v>18</v>
      </c>
      <c r="D144" s="49"/>
      <c r="E144" s="49"/>
      <c r="F144" s="49"/>
      <c r="G144" s="50"/>
      <c r="H144" s="50"/>
      <c r="I144" s="50"/>
      <c r="J144" s="28"/>
      <c r="K144" s="28"/>
      <c r="L144" s="28"/>
    </row>
    <row r="145" spans="1:12" x14ac:dyDescent="0.2">
      <c r="A145" s="22" t="s">
        <v>163</v>
      </c>
      <c r="B145" s="31" t="s">
        <v>164</v>
      </c>
      <c r="C145" s="49" t="s">
        <v>41</v>
      </c>
      <c r="D145" s="49"/>
      <c r="E145" s="49"/>
      <c r="F145" s="49"/>
      <c r="G145" s="50"/>
      <c r="H145" s="50"/>
      <c r="I145" s="50"/>
      <c r="J145" s="28"/>
      <c r="K145" s="28"/>
      <c r="L145" s="28"/>
    </row>
    <row r="146" spans="1:12" x14ac:dyDescent="0.2">
      <c r="A146" s="22"/>
      <c r="B146" s="31"/>
      <c r="C146" s="49" t="s">
        <v>18</v>
      </c>
      <c r="D146" s="49"/>
      <c r="E146" s="49"/>
      <c r="F146" s="49"/>
      <c r="G146" s="50"/>
      <c r="H146" s="50"/>
      <c r="I146" s="50"/>
      <c r="J146" s="28"/>
      <c r="K146" s="28"/>
      <c r="L146" s="28"/>
    </row>
    <row r="147" spans="1:12" x14ac:dyDescent="0.2">
      <c r="A147" s="22" t="s">
        <v>165</v>
      </c>
      <c r="B147" s="31" t="s">
        <v>166</v>
      </c>
      <c r="C147" s="49" t="s">
        <v>41</v>
      </c>
      <c r="D147" s="49"/>
      <c r="E147" s="49"/>
      <c r="F147" s="49"/>
      <c r="G147" s="50">
        <f t="shared" ref="G147:G154" si="6">H147+I147</f>
        <v>250</v>
      </c>
      <c r="H147" s="50">
        <v>250</v>
      </c>
      <c r="I147" s="50"/>
      <c r="J147" s="28"/>
      <c r="K147" s="28"/>
      <c r="L147" s="28"/>
    </row>
    <row r="148" spans="1:12" x14ac:dyDescent="0.2">
      <c r="A148" s="22"/>
      <c r="B148" s="31"/>
      <c r="C148" s="49" t="s">
        <v>18</v>
      </c>
      <c r="D148" s="49"/>
      <c r="E148" s="49"/>
      <c r="F148" s="49"/>
      <c r="G148" s="50">
        <f t="shared" si="6"/>
        <v>16.5</v>
      </c>
      <c r="H148" s="50">
        <v>16.5</v>
      </c>
      <c r="I148" s="50"/>
      <c r="J148" s="28"/>
      <c r="K148" s="28"/>
      <c r="L148" s="28"/>
    </row>
    <row r="149" spans="1:12" x14ac:dyDescent="0.2">
      <c r="A149" s="22" t="s">
        <v>167</v>
      </c>
      <c r="B149" s="31" t="s">
        <v>168</v>
      </c>
      <c r="C149" s="49" t="s">
        <v>41</v>
      </c>
      <c r="D149" s="49"/>
      <c r="E149" s="49"/>
      <c r="F149" s="49"/>
      <c r="G149" s="50">
        <f t="shared" si="6"/>
        <v>800</v>
      </c>
      <c r="H149" s="50">
        <v>800</v>
      </c>
      <c r="I149" s="50"/>
      <c r="J149" s="28"/>
      <c r="K149" s="28"/>
      <c r="L149" s="28"/>
    </row>
    <row r="150" spans="1:12" x14ac:dyDescent="0.2">
      <c r="A150" s="22"/>
      <c r="B150" s="31"/>
      <c r="C150" s="49" t="s">
        <v>18</v>
      </c>
      <c r="D150" s="49"/>
      <c r="E150" s="49"/>
      <c r="F150" s="49"/>
      <c r="G150" s="50">
        <f t="shared" si="6"/>
        <v>53.89</v>
      </c>
      <c r="H150" s="50">
        <v>53.89</v>
      </c>
      <c r="I150" s="50"/>
      <c r="J150" s="28"/>
      <c r="K150" s="28"/>
      <c r="L150" s="28"/>
    </row>
    <row r="151" spans="1:12" x14ac:dyDescent="0.2">
      <c r="A151" s="22" t="s">
        <v>169</v>
      </c>
      <c r="B151" s="31" t="s">
        <v>170</v>
      </c>
      <c r="C151" s="49" t="s">
        <v>41</v>
      </c>
      <c r="D151" s="49"/>
      <c r="E151" s="49"/>
      <c r="F151" s="49"/>
      <c r="G151" s="50">
        <f t="shared" si="6"/>
        <v>105</v>
      </c>
      <c r="H151" s="50">
        <v>105</v>
      </c>
      <c r="I151" s="50"/>
      <c r="J151" s="28"/>
      <c r="K151" s="28"/>
      <c r="L151" s="28"/>
    </row>
    <row r="152" spans="1:12" x14ac:dyDescent="0.2">
      <c r="A152" s="22"/>
      <c r="B152" s="31"/>
      <c r="C152" s="49" t="s">
        <v>18</v>
      </c>
      <c r="D152" s="49"/>
      <c r="E152" s="49"/>
      <c r="F152" s="49"/>
      <c r="G152" s="50">
        <f t="shared" si="6"/>
        <v>6.83</v>
      </c>
      <c r="H152" s="50">
        <v>6.83</v>
      </c>
      <c r="I152" s="50"/>
      <c r="J152" s="28"/>
      <c r="K152" s="28"/>
      <c r="L152" s="28"/>
    </row>
    <row r="153" spans="1:12" x14ac:dyDescent="0.2">
      <c r="A153" s="22" t="s">
        <v>171</v>
      </c>
      <c r="B153" s="31" t="s">
        <v>172</v>
      </c>
      <c r="C153" s="49" t="s">
        <v>41</v>
      </c>
      <c r="D153" s="49"/>
      <c r="E153" s="49"/>
      <c r="F153" s="49"/>
      <c r="G153" s="50">
        <f t="shared" si="6"/>
        <v>116</v>
      </c>
      <c r="H153" s="50">
        <v>116</v>
      </c>
      <c r="I153" s="50"/>
      <c r="J153" s="28"/>
      <c r="K153" s="28"/>
      <c r="L153" s="28"/>
    </row>
    <row r="154" spans="1:12" x14ac:dyDescent="0.2">
      <c r="A154" s="22"/>
      <c r="B154" s="31"/>
      <c r="C154" s="49" t="s">
        <v>18</v>
      </c>
      <c r="D154" s="49"/>
      <c r="E154" s="49"/>
      <c r="F154" s="49"/>
      <c r="G154" s="50">
        <f t="shared" si="6"/>
        <v>7.66</v>
      </c>
      <c r="H154" s="50">
        <v>7.66</v>
      </c>
      <c r="I154" s="50"/>
      <c r="J154" s="28"/>
      <c r="K154" s="28"/>
      <c r="L154" s="28"/>
    </row>
    <row r="155" spans="1:12" x14ac:dyDescent="0.2">
      <c r="A155" s="22" t="s">
        <v>173</v>
      </c>
      <c r="B155" s="31" t="s">
        <v>174</v>
      </c>
      <c r="C155" s="49" t="s">
        <v>41</v>
      </c>
      <c r="D155" s="49"/>
      <c r="E155" s="49"/>
      <c r="F155" s="49"/>
      <c r="G155" s="50"/>
      <c r="H155" s="50"/>
      <c r="I155" s="50"/>
      <c r="J155" s="28"/>
      <c r="K155" s="28"/>
      <c r="L155" s="28"/>
    </row>
    <row r="156" spans="1:12" x14ac:dyDescent="0.2">
      <c r="A156" s="22"/>
      <c r="B156" s="31"/>
      <c r="C156" s="49" t="s">
        <v>18</v>
      </c>
      <c r="D156" s="49"/>
      <c r="E156" s="49"/>
      <c r="F156" s="49"/>
      <c r="G156" s="50"/>
      <c r="H156" s="50"/>
      <c r="I156" s="50"/>
      <c r="J156" s="28"/>
      <c r="K156" s="28"/>
      <c r="L156" s="28"/>
    </row>
    <row r="157" spans="1:12" ht="11.25" customHeight="1" x14ac:dyDescent="0.2">
      <c r="A157" s="56"/>
      <c r="B157" s="57"/>
      <c r="C157" s="58"/>
      <c r="D157" s="58"/>
      <c r="E157" s="58"/>
      <c r="F157" s="58"/>
      <c r="G157" s="59"/>
      <c r="H157" s="60"/>
      <c r="I157" s="60"/>
    </row>
    <row r="158" spans="1:12" hidden="1" x14ac:dyDescent="0.2">
      <c r="A158" s="5"/>
      <c r="B158" s="5"/>
      <c r="C158" s="61"/>
      <c r="D158" s="61"/>
      <c r="E158" s="61"/>
      <c r="F158" s="61"/>
      <c r="G158" s="5"/>
      <c r="H158" s="5"/>
      <c r="I158" s="5"/>
    </row>
    <row r="159" spans="1:12" hidden="1" x14ac:dyDescent="0.2">
      <c r="A159" s="62" t="s">
        <v>119</v>
      </c>
      <c r="B159" s="62"/>
      <c r="C159" s="62"/>
      <c r="D159" s="62"/>
      <c r="E159" s="62"/>
      <c r="F159" s="62"/>
      <c r="G159" s="62"/>
      <c r="H159" s="62"/>
      <c r="I159" s="62"/>
    </row>
    <row r="160" spans="1:12" hidden="1" x14ac:dyDescent="0.2">
      <c r="A160" s="8" t="s">
        <v>120</v>
      </c>
      <c r="B160" s="63" t="s">
        <v>121</v>
      </c>
      <c r="C160" s="64" t="s">
        <v>41</v>
      </c>
      <c r="D160" s="64"/>
      <c r="E160" s="64"/>
      <c r="F160" s="64"/>
      <c r="G160" s="65"/>
      <c r="H160" s="66"/>
      <c r="I160" s="66"/>
    </row>
    <row r="161" spans="1:9" hidden="1" x14ac:dyDescent="0.2">
      <c r="A161" s="8"/>
      <c r="B161" s="63"/>
      <c r="C161" s="64" t="s">
        <v>18</v>
      </c>
      <c r="D161" s="64"/>
      <c r="E161" s="64"/>
      <c r="F161" s="64"/>
      <c r="G161" s="65"/>
      <c r="H161" s="66"/>
      <c r="I161" s="66"/>
    </row>
    <row r="162" spans="1:9" hidden="1" x14ac:dyDescent="0.2">
      <c r="A162" s="8" t="s">
        <v>122</v>
      </c>
      <c r="B162" s="63" t="s">
        <v>123</v>
      </c>
      <c r="C162" s="64" t="s">
        <v>41</v>
      </c>
      <c r="D162" s="64"/>
      <c r="E162" s="64"/>
      <c r="F162" s="64"/>
      <c r="G162" s="65"/>
      <c r="H162" s="66"/>
      <c r="I162" s="66"/>
    </row>
    <row r="163" spans="1:9" hidden="1" x14ac:dyDescent="0.2">
      <c r="A163" s="8"/>
      <c r="B163" s="63"/>
      <c r="C163" s="64" t="s">
        <v>18</v>
      </c>
      <c r="D163" s="64"/>
      <c r="E163" s="64"/>
      <c r="F163" s="64"/>
      <c r="G163" s="65"/>
      <c r="H163" s="66"/>
      <c r="I163" s="66"/>
    </row>
    <row r="164" spans="1:9" hidden="1" x14ac:dyDescent="0.2">
      <c r="A164" s="8" t="s">
        <v>44</v>
      </c>
      <c r="B164" s="63" t="s">
        <v>124</v>
      </c>
      <c r="C164" s="64" t="s">
        <v>41</v>
      </c>
      <c r="D164" s="64"/>
      <c r="E164" s="64"/>
      <c r="F164" s="64"/>
      <c r="G164" s="65"/>
      <c r="H164" s="66"/>
      <c r="I164" s="66"/>
    </row>
    <row r="165" spans="1:9" hidden="1" x14ac:dyDescent="0.2">
      <c r="A165" s="8"/>
      <c r="B165" s="63"/>
      <c r="C165" s="64" t="s">
        <v>18</v>
      </c>
      <c r="D165" s="64"/>
      <c r="E165" s="64"/>
      <c r="F165" s="64"/>
      <c r="G165" s="65"/>
      <c r="H165" s="66"/>
      <c r="I165" s="66"/>
    </row>
    <row r="166" spans="1:9" hidden="1" x14ac:dyDescent="0.2">
      <c r="A166" s="8" t="s">
        <v>47</v>
      </c>
      <c r="B166" s="63" t="s">
        <v>125</v>
      </c>
      <c r="C166" s="64" t="s">
        <v>21</v>
      </c>
      <c r="D166" s="64"/>
      <c r="E166" s="64"/>
      <c r="F166" s="64"/>
      <c r="G166" s="65"/>
      <c r="H166" s="66"/>
      <c r="I166" s="66"/>
    </row>
    <row r="167" spans="1:9" hidden="1" x14ac:dyDescent="0.2">
      <c r="A167" s="8"/>
      <c r="B167" s="63"/>
      <c r="C167" s="64" t="s">
        <v>18</v>
      </c>
      <c r="D167" s="64"/>
      <c r="E167" s="64"/>
      <c r="F167" s="64"/>
      <c r="G167" s="65"/>
      <c r="H167" s="66"/>
      <c r="I167" s="66"/>
    </row>
    <row r="168" spans="1:9" hidden="1" x14ac:dyDescent="0.2">
      <c r="A168" s="8" t="s">
        <v>49</v>
      </c>
      <c r="B168" s="63" t="s">
        <v>126</v>
      </c>
      <c r="C168" s="64" t="s">
        <v>41</v>
      </c>
      <c r="D168" s="64"/>
      <c r="E168" s="64"/>
      <c r="F168" s="64"/>
      <c r="G168" s="65"/>
      <c r="H168" s="66"/>
      <c r="I168" s="66"/>
    </row>
    <row r="169" spans="1:9" hidden="1" x14ac:dyDescent="0.2">
      <c r="A169" s="8"/>
      <c r="B169" s="63"/>
      <c r="C169" s="64" t="s">
        <v>18</v>
      </c>
      <c r="D169" s="64"/>
      <c r="E169" s="64"/>
      <c r="F169" s="64"/>
      <c r="G169" s="65"/>
      <c r="H169" s="66"/>
      <c r="I169" s="66"/>
    </row>
    <row r="170" spans="1:9" hidden="1" x14ac:dyDescent="0.2">
      <c r="A170" s="8" t="s">
        <v>52</v>
      </c>
      <c r="B170" s="63" t="s">
        <v>127</v>
      </c>
      <c r="C170" s="64" t="s">
        <v>46</v>
      </c>
      <c r="D170" s="64"/>
      <c r="E170" s="64"/>
      <c r="F170" s="64"/>
      <c r="G170" s="65"/>
      <c r="H170" s="66"/>
      <c r="I170" s="66"/>
    </row>
    <row r="171" spans="1:9" hidden="1" x14ac:dyDescent="0.2">
      <c r="A171" s="8"/>
      <c r="B171" s="63"/>
      <c r="C171" s="64" t="s">
        <v>128</v>
      </c>
      <c r="D171" s="64"/>
      <c r="E171" s="64"/>
      <c r="F171" s="64"/>
      <c r="G171" s="65"/>
      <c r="H171" s="66"/>
      <c r="I171" s="66"/>
    </row>
    <row r="172" spans="1:9" hidden="1" x14ac:dyDescent="0.2">
      <c r="A172" s="9">
        <v>7</v>
      </c>
      <c r="B172" s="63" t="s">
        <v>129</v>
      </c>
      <c r="C172" s="64" t="s">
        <v>130</v>
      </c>
      <c r="D172" s="64"/>
      <c r="E172" s="64"/>
      <c r="F172" s="64"/>
      <c r="G172" s="65"/>
      <c r="H172" s="66"/>
      <c r="I172" s="66"/>
    </row>
    <row r="173" spans="1:9" hidden="1" x14ac:dyDescent="0.2">
      <c r="A173" s="9"/>
      <c r="B173" s="63"/>
      <c r="C173" s="64" t="s">
        <v>18</v>
      </c>
      <c r="D173" s="64"/>
      <c r="E173" s="64"/>
      <c r="F173" s="64"/>
      <c r="G173" s="65"/>
      <c r="H173" s="66"/>
      <c r="I173" s="66"/>
    </row>
    <row r="174" spans="1:9" s="21" customFormat="1" hidden="1" x14ac:dyDescent="0.2">
      <c r="A174" s="9">
        <v>8</v>
      </c>
      <c r="B174" s="63" t="s">
        <v>131</v>
      </c>
      <c r="C174" s="64" t="s">
        <v>41</v>
      </c>
      <c r="D174" s="64"/>
      <c r="E174" s="64"/>
      <c r="F174" s="64"/>
      <c r="G174" s="65"/>
      <c r="H174" s="66"/>
      <c r="I174" s="66"/>
    </row>
    <row r="175" spans="1:9" s="21" customFormat="1" hidden="1" x14ac:dyDescent="0.2">
      <c r="A175" s="9"/>
      <c r="B175" s="63"/>
      <c r="C175" s="64" t="s">
        <v>18</v>
      </c>
      <c r="D175" s="64"/>
      <c r="E175" s="64"/>
      <c r="F175" s="64"/>
      <c r="G175" s="65"/>
      <c r="H175" s="66"/>
      <c r="I175" s="66"/>
    </row>
    <row r="176" spans="1:9" hidden="1" x14ac:dyDescent="0.2">
      <c r="A176" s="9">
        <v>9</v>
      </c>
      <c r="B176" s="63" t="s">
        <v>132</v>
      </c>
      <c r="C176" s="64" t="s">
        <v>133</v>
      </c>
      <c r="D176" s="64"/>
      <c r="E176" s="64"/>
      <c r="F176" s="64"/>
      <c r="G176" s="65"/>
      <c r="H176" s="66"/>
      <c r="I176" s="66"/>
    </row>
    <row r="177" spans="1:9" hidden="1" x14ac:dyDescent="0.2">
      <c r="A177" s="9"/>
      <c r="B177" s="63"/>
      <c r="C177" s="64" t="s">
        <v>18</v>
      </c>
      <c r="D177" s="64"/>
      <c r="E177" s="64"/>
      <c r="F177" s="64"/>
      <c r="G177" s="65"/>
      <c r="H177" s="66"/>
      <c r="I177" s="66"/>
    </row>
    <row r="178" spans="1:9" hidden="1" x14ac:dyDescent="0.2">
      <c r="A178" s="67" t="s">
        <v>60</v>
      </c>
      <c r="B178" s="68" t="s">
        <v>134</v>
      </c>
      <c r="C178" s="64" t="s">
        <v>18</v>
      </c>
      <c r="D178" s="64"/>
      <c r="E178" s="64"/>
      <c r="F178" s="64"/>
      <c r="G178" s="65"/>
      <c r="H178" s="66"/>
      <c r="I178" s="66"/>
    </row>
    <row r="179" spans="1:9" hidden="1" x14ac:dyDescent="0.2">
      <c r="A179" s="67" t="s">
        <v>135</v>
      </c>
      <c r="B179" s="69" t="s">
        <v>136</v>
      </c>
      <c r="C179" s="64" t="s">
        <v>18</v>
      </c>
      <c r="D179" s="64"/>
      <c r="E179" s="64"/>
      <c r="F179" s="64"/>
      <c r="G179" s="65"/>
      <c r="H179" s="66"/>
      <c r="I179" s="66"/>
    </row>
    <row r="180" spans="1:9" hidden="1" x14ac:dyDescent="0.2">
      <c r="A180" s="67" t="s">
        <v>62</v>
      </c>
      <c r="B180" s="68" t="s">
        <v>137</v>
      </c>
      <c r="C180" s="64" t="s">
        <v>18</v>
      </c>
      <c r="D180" s="64"/>
      <c r="E180" s="64"/>
      <c r="F180" s="64"/>
      <c r="G180" s="65"/>
      <c r="H180" s="66"/>
      <c r="I180" s="66"/>
    </row>
    <row r="181" spans="1:9" hidden="1" x14ac:dyDescent="0.2">
      <c r="A181" s="67" t="s">
        <v>64</v>
      </c>
      <c r="B181" s="68" t="s">
        <v>138</v>
      </c>
      <c r="C181" s="64" t="s">
        <v>18</v>
      </c>
      <c r="D181" s="64"/>
      <c r="E181" s="64"/>
      <c r="F181" s="64"/>
      <c r="G181" s="65"/>
      <c r="H181" s="66"/>
      <c r="I181" s="66"/>
    </row>
    <row r="182" spans="1:9" hidden="1" x14ac:dyDescent="0.2">
      <c r="A182" s="14">
        <v>13</v>
      </c>
      <c r="B182" s="68" t="s">
        <v>139</v>
      </c>
      <c r="C182" s="64" t="s">
        <v>18</v>
      </c>
      <c r="D182" s="64"/>
      <c r="E182" s="64"/>
      <c r="F182" s="64"/>
      <c r="G182" s="65"/>
      <c r="H182" s="66"/>
      <c r="I182" s="66"/>
    </row>
    <row r="183" spans="1:9" hidden="1" x14ac:dyDescent="0.2">
      <c r="A183" s="14">
        <v>14</v>
      </c>
      <c r="B183" s="68" t="s">
        <v>140</v>
      </c>
      <c r="C183" s="64"/>
      <c r="D183" s="64"/>
      <c r="E183" s="64"/>
      <c r="F183" s="64"/>
      <c r="G183" s="65"/>
      <c r="H183" s="66"/>
      <c r="I183" s="66"/>
    </row>
    <row r="184" spans="1:9" hidden="1" x14ac:dyDescent="0.2">
      <c r="A184" s="67" t="s">
        <v>70</v>
      </c>
      <c r="B184" s="68" t="s">
        <v>141</v>
      </c>
      <c r="C184" s="64" t="s">
        <v>18</v>
      </c>
      <c r="D184" s="64"/>
      <c r="E184" s="64"/>
      <c r="F184" s="64"/>
      <c r="G184" s="65"/>
      <c r="H184" s="66"/>
      <c r="I184" s="66"/>
    </row>
    <row r="185" spans="1:9" hidden="1" x14ac:dyDescent="0.2">
      <c r="A185" s="70">
        <v>16</v>
      </c>
      <c r="B185" s="68" t="s">
        <v>142</v>
      </c>
      <c r="C185" s="64" t="s">
        <v>18</v>
      </c>
      <c r="D185" s="64"/>
      <c r="E185" s="64"/>
      <c r="F185" s="64"/>
      <c r="G185" s="65"/>
      <c r="H185" s="66"/>
      <c r="I185" s="66"/>
    </row>
    <row r="186" spans="1:9" hidden="1" x14ac:dyDescent="0.2">
      <c r="A186" s="67" t="s">
        <v>143</v>
      </c>
      <c r="B186" s="69" t="s">
        <v>144</v>
      </c>
      <c r="C186" s="64" t="s">
        <v>128</v>
      </c>
      <c r="D186" s="64"/>
      <c r="E186" s="64"/>
      <c r="F186" s="64"/>
      <c r="G186" s="65"/>
      <c r="H186" s="66"/>
      <c r="I186" s="66"/>
    </row>
    <row r="187" spans="1:9" hidden="1" x14ac:dyDescent="0.2">
      <c r="A187" s="8" t="s">
        <v>145</v>
      </c>
      <c r="B187" s="71" t="s">
        <v>146</v>
      </c>
      <c r="C187" s="64" t="s">
        <v>41</v>
      </c>
      <c r="D187" s="64"/>
      <c r="E187" s="64"/>
      <c r="F187" s="64"/>
      <c r="G187" s="65"/>
      <c r="H187" s="66"/>
      <c r="I187" s="66"/>
    </row>
    <row r="188" spans="1:9" hidden="1" x14ac:dyDescent="0.2">
      <c r="A188" s="8"/>
      <c r="B188" s="71"/>
      <c r="C188" s="64" t="s">
        <v>18</v>
      </c>
      <c r="D188" s="64"/>
      <c r="E188" s="64"/>
      <c r="F188" s="64"/>
      <c r="G188" s="65"/>
      <c r="H188" s="66"/>
      <c r="I188" s="66"/>
    </row>
    <row r="189" spans="1:9" hidden="1" x14ac:dyDescent="0.2">
      <c r="A189" s="8" t="s">
        <v>147</v>
      </c>
      <c r="B189" s="71" t="s">
        <v>148</v>
      </c>
      <c r="C189" s="64" t="s">
        <v>41</v>
      </c>
      <c r="D189" s="64"/>
      <c r="E189" s="64"/>
      <c r="F189" s="64"/>
      <c r="G189" s="65"/>
      <c r="H189" s="66"/>
      <c r="I189" s="66"/>
    </row>
    <row r="190" spans="1:9" hidden="1" x14ac:dyDescent="0.2">
      <c r="A190" s="8"/>
      <c r="B190" s="71"/>
      <c r="C190" s="64" t="s">
        <v>149</v>
      </c>
      <c r="D190" s="64"/>
      <c r="E190" s="64"/>
      <c r="F190" s="64"/>
      <c r="G190" s="65"/>
      <c r="H190" s="66"/>
      <c r="I190" s="66"/>
    </row>
    <row r="191" spans="1:9" hidden="1" x14ac:dyDescent="0.2">
      <c r="A191" s="8" t="s">
        <v>150</v>
      </c>
      <c r="B191" s="71" t="s">
        <v>151</v>
      </c>
      <c r="C191" s="64" t="s">
        <v>41</v>
      </c>
      <c r="D191" s="64"/>
      <c r="E191" s="64"/>
      <c r="F191" s="64"/>
      <c r="G191" s="65"/>
      <c r="H191" s="66"/>
      <c r="I191" s="66"/>
    </row>
    <row r="192" spans="1:9" hidden="1" x14ac:dyDescent="0.2">
      <c r="A192" s="8"/>
      <c r="B192" s="71"/>
      <c r="C192" s="64" t="s">
        <v>18</v>
      </c>
      <c r="D192" s="64"/>
      <c r="E192" s="64"/>
      <c r="F192" s="64"/>
      <c r="G192" s="65"/>
      <c r="H192" s="66"/>
      <c r="I192" s="66"/>
    </row>
    <row r="193" spans="1:115" hidden="1" x14ac:dyDescent="0.2">
      <c r="A193" s="8" t="s">
        <v>152</v>
      </c>
      <c r="B193" s="71" t="s">
        <v>153</v>
      </c>
      <c r="C193" s="64" t="s">
        <v>41</v>
      </c>
      <c r="D193" s="64"/>
      <c r="E193" s="64"/>
      <c r="F193" s="64"/>
      <c r="G193" s="65"/>
      <c r="H193" s="66"/>
      <c r="I193" s="66"/>
    </row>
    <row r="194" spans="1:115" hidden="1" x14ac:dyDescent="0.2">
      <c r="A194" s="8"/>
      <c r="B194" s="71"/>
      <c r="C194" s="64" t="s">
        <v>18</v>
      </c>
      <c r="D194" s="64"/>
      <c r="E194" s="64"/>
      <c r="F194" s="64"/>
      <c r="G194" s="65"/>
      <c r="H194" s="66"/>
      <c r="I194" s="66"/>
    </row>
    <row r="195" spans="1:115" hidden="1" x14ac:dyDescent="0.2">
      <c r="A195" s="67" t="s">
        <v>74</v>
      </c>
      <c r="B195" s="69" t="s">
        <v>154</v>
      </c>
      <c r="C195" s="64" t="s">
        <v>18</v>
      </c>
      <c r="D195" s="64"/>
      <c r="E195" s="64"/>
      <c r="F195" s="64"/>
      <c r="G195" s="65"/>
      <c r="H195" s="64"/>
      <c r="I195" s="64"/>
    </row>
    <row r="196" spans="1:115" s="55" customFormat="1" ht="13.5" hidden="1" thickBot="1" x14ac:dyDescent="0.25">
      <c r="A196" s="72" t="s">
        <v>155</v>
      </c>
      <c r="B196" s="73" t="s">
        <v>156</v>
      </c>
      <c r="C196" s="74" t="s">
        <v>18</v>
      </c>
      <c r="D196" s="74"/>
      <c r="E196" s="74"/>
      <c r="F196" s="74"/>
      <c r="G196" s="75"/>
      <c r="H196" s="74"/>
      <c r="I196" s="7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</row>
    <row r="197" spans="1:115" hidden="1" x14ac:dyDescent="0.2">
      <c r="A197" s="76" t="s">
        <v>77</v>
      </c>
      <c r="B197" s="77" t="s">
        <v>157</v>
      </c>
      <c r="C197" s="78" t="s">
        <v>41</v>
      </c>
      <c r="D197" s="79"/>
      <c r="E197" s="79"/>
      <c r="F197" s="79"/>
      <c r="G197" s="80"/>
      <c r="H197" s="81"/>
      <c r="I197" s="82"/>
    </row>
    <row r="198" spans="1:115" ht="13.5" hidden="1" thickBot="1" x14ac:dyDescent="0.25">
      <c r="A198" s="83"/>
      <c r="B198" s="84" t="s">
        <v>158</v>
      </c>
      <c r="C198" s="85" t="s">
        <v>18</v>
      </c>
      <c r="D198" s="60"/>
      <c r="E198" s="60"/>
      <c r="F198" s="60"/>
      <c r="G198" s="80"/>
      <c r="H198" s="81"/>
      <c r="I198" s="86"/>
    </row>
    <row r="199" spans="1:115" hidden="1" x14ac:dyDescent="0.2">
      <c r="A199" s="87" t="s">
        <v>159</v>
      </c>
      <c r="B199" s="88" t="s">
        <v>160</v>
      </c>
      <c r="C199" s="78" t="s">
        <v>41</v>
      </c>
      <c r="D199" s="79"/>
      <c r="E199" s="79"/>
      <c r="F199" s="79"/>
      <c r="G199" s="80"/>
      <c r="H199" s="81"/>
      <c r="I199" s="82"/>
    </row>
    <row r="200" spans="1:115" hidden="1" x14ac:dyDescent="0.2">
      <c r="A200" s="89"/>
      <c r="B200" s="71"/>
      <c r="C200" s="64" t="s">
        <v>18</v>
      </c>
      <c r="D200" s="90"/>
      <c r="E200" s="90"/>
      <c r="F200" s="90"/>
      <c r="G200" s="91"/>
      <c r="H200" s="92"/>
      <c r="I200" s="93"/>
    </row>
    <row r="201" spans="1:115" hidden="1" x14ac:dyDescent="0.2">
      <c r="A201" s="89" t="s">
        <v>161</v>
      </c>
      <c r="B201" s="71" t="s">
        <v>162</v>
      </c>
      <c r="C201" s="64" t="s">
        <v>41</v>
      </c>
      <c r="D201" s="90"/>
      <c r="E201" s="90"/>
      <c r="F201" s="90"/>
      <c r="G201" s="91"/>
      <c r="H201" s="92"/>
      <c r="I201" s="93"/>
    </row>
    <row r="202" spans="1:115" hidden="1" x14ac:dyDescent="0.2">
      <c r="A202" s="89"/>
      <c r="B202" s="71"/>
      <c r="C202" s="64" t="s">
        <v>18</v>
      </c>
      <c r="D202" s="90"/>
      <c r="E202" s="90"/>
      <c r="F202" s="90"/>
      <c r="G202" s="91"/>
      <c r="H202" s="92"/>
      <c r="I202" s="93"/>
    </row>
    <row r="203" spans="1:115" hidden="1" x14ac:dyDescent="0.2">
      <c r="A203" s="89" t="s">
        <v>163</v>
      </c>
      <c r="B203" s="71" t="s">
        <v>164</v>
      </c>
      <c r="C203" s="64" t="s">
        <v>41</v>
      </c>
      <c r="D203" s="90"/>
      <c r="E203" s="90"/>
      <c r="F203" s="90"/>
      <c r="G203" s="91"/>
      <c r="H203" s="92"/>
      <c r="I203" s="93"/>
    </row>
    <row r="204" spans="1:115" hidden="1" x14ac:dyDescent="0.2">
      <c r="A204" s="89"/>
      <c r="B204" s="71"/>
      <c r="C204" s="64" t="s">
        <v>18</v>
      </c>
      <c r="D204" s="90"/>
      <c r="E204" s="90"/>
      <c r="F204" s="90"/>
      <c r="G204" s="91"/>
      <c r="H204" s="92"/>
      <c r="I204" s="93"/>
    </row>
    <row r="205" spans="1:115" hidden="1" x14ac:dyDescent="0.2">
      <c r="A205" s="89" t="s">
        <v>165</v>
      </c>
      <c r="B205" s="71" t="s">
        <v>166</v>
      </c>
      <c r="C205" s="64" t="s">
        <v>41</v>
      </c>
      <c r="D205" s="90"/>
      <c r="E205" s="90"/>
      <c r="F205" s="90"/>
      <c r="G205" s="91"/>
      <c r="H205" s="92"/>
      <c r="I205" s="93"/>
    </row>
    <row r="206" spans="1:115" hidden="1" x14ac:dyDescent="0.2">
      <c r="A206" s="89"/>
      <c r="B206" s="71"/>
      <c r="C206" s="64" t="s">
        <v>18</v>
      </c>
      <c r="D206" s="90"/>
      <c r="E206" s="90"/>
      <c r="F206" s="90"/>
      <c r="G206" s="91"/>
      <c r="H206" s="92"/>
      <c r="I206" s="93"/>
    </row>
    <row r="207" spans="1:115" hidden="1" x14ac:dyDescent="0.2">
      <c r="A207" s="89" t="s">
        <v>167</v>
      </c>
      <c r="B207" s="71" t="s">
        <v>168</v>
      </c>
      <c r="C207" s="64" t="s">
        <v>41</v>
      </c>
      <c r="D207" s="90"/>
      <c r="E207" s="90"/>
      <c r="F207" s="90"/>
      <c r="G207" s="91"/>
      <c r="H207" s="92"/>
      <c r="I207" s="93"/>
    </row>
    <row r="208" spans="1:115" hidden="1" x14ac:dyDescent="0.2">
      <c r="A208" s="89"/>
      <c r="B208" s="71"/>
      <c r="C208" s="64" t="s">
        <v>18</v>
      </c>
      <c r="D208" s="90"/>
      <c r="E208" s="90"/>
      <c r="F208" s="90"/>
      <c r="G208" s="91"/>
      <c r="H208" s="92"/>
      <c r="I208" s="93"/>
    </row>
    <row r="209" spans="1:9" hidden="1" x14ac:dyDescent="0.2">
      <c r="A209" s="89" t="s">
        <v>169</v>
      </c>
      <c r="B209" s="71" t="s">
        <v>170</v>
      </c>
      <c r="C209" s="64" t="s">
        <v>41</v>
      </c>
      <c r="D209" s="90"/>
      <c r="E209" s="90"/>
      <c r="F209" s="90"/>
      <c r="G209" s="91"/>
      <c r="H209" s="92"/>
      <c r="I209" s="93"/>
    </row>
    <row r="210" spans="1:9" hidden="1" x14ac:dyDescent="0.2">
      <c r="A210" s="89"/>
      <c r="B210" s="71"/>
      <c r="C210" s="64" t="s">
        <v>18</v>
      </c>
      <c r="D210" s="90"/>
      <c r="E210" s="90"/>
      <c r="F210" s="90"/>
      <c r="G210" s="91"/>
      <c r="H210" s="92"/>
      <c r="I210" s="93"/>
    </row>
    <row r="211" spans="1:9" hidden="1" x14ac:dyDescent="0.2">
      <c r="A211" s="89" t="s">
        <v>171</v>
      </c>
      <c r="B211" s="71" t="s">
        <v>172</v>
      </c>
      <c r="C211" s="64" t="s">
        <v>41</v>
      </c>
      <c r="D211" s="90"/>
      <c r="E211" s="90"/>
      <c r="F211" s="90"/>
      <c r="G211" s="91"/>
      <c r="H211" s="92"/>
      <c r="I211" s="93"/>
    </row>
    <row r="212" spans="1:9" hidden="1" x14ac:dyDescent="0.2">
      <c r="A212" s="89"/>
      <c r="B212" s="71"/>
      <c r="C212" s="64" t="s">
        <v>18</v>
      </c>
      <c r="D212" s="90"/>
      <c r="E212" s="90"/>
      <c r="F212" s="90"/>
      <c r="G212" s="91"/>
      <c r="H212" s="92"/>
      <c r="I212" s="93"/>
    </row>
    <row r="213" spans="1:9" hidden="1" x14ac:dyDescent="0.2">
      <c r="A213" s="89" t="s">
        <v>173</v>
      </c>
      <c r="B213" s="71" t="s">
        <v>174</v>
      </c>
      <c r="C213" s="64" t="s">
        <v>41</v>
      </c>
      <c r="D213" s="90"/>
      <c r="E213" s="90"/>
      <c r="F213" s="90"/>
      <c r="G213" s="91"/>
      <c r="H213" s="92"/>
      <c r="I213" s="93"/>
    </row>
    <row r="214" spans="1:9" ht="13.5" hidden="1" thickBot="1" x14ac:dyDescent="0.25">
      <c r="A214" s="94"/>
      <c r="B214" s="95"/>
      <c r="C214" s="85" t="s">
        <v>18</v>
      </c>
      <c r="D214" s="96"/>
      <c r="E214" s="96"/>
      <c r="F214" s="96"/>
      <c r="G214" s="97"/>
      <c r="H214" s="98"/>
      <c r="I214" s="86"/>
    </row>
    <row r="215" spans="1:9" hidden="1" x14ac:dyDescent="0.2">
      <c r="A215" s="5"/>
      <c r="B215" s="5"/>
      <c r="C215" s="5"/>
      <c r="D215" s="5"/>
      <c r="E215" s="5"/>
      <c r="F215" s="5"/>
      <c r="G215" s="5"/>
      <c r="H215" s="5"/>
      <c r="I215" s="5"/>
    </row>
    <row r="217" spans="1:9" x14ac:dyDescent="0.2">
      <c r="B217" s="1" t="s">
        <v>175</v>
      </c>
    </row>
  </sheetData>
  <mergeCells count="168">
    <mergeCell ref="A209:A210"/>
    <mergeCell ref="B209:B210"/>
    <mergeCell ref="A211:A212"/>
    <mergeCell ref="B211:B212"/>
    <mergeCell ref="A213:A214"/>
    <mergeCell ref="B213:B214"/>
    <mergeCell ref="A203:A204"/>
    <mergeCell ref="B203:B204"/>
    <mergeCell ref="A205:A206"/>
    <mergeCell ref="B205:B206"/>
    <mergeCell ref="A207:A208"/>
    <mergeCell ref="B207:B208"/>
    <mergeCell ref="A193:A194"/>
    <mergeCell ref="B193:B194"/>
    <mergeCell ref="A199:A200"/>
    <mergeCell ref="B199:B200"/>
    <mergeCell ref="A201:A202"/>
    <mergeCell ref="B201:B202"/>
    <mergeCell ref="A187:A188"/>
    <mergeCell ref="B187:B188"/>
    <mergeCell ref="A189:A190"/>
    <mergeCell ref="B189:B190"/>
    <mergeCell ref="A191:A192"/>
    <mergeCell ref="B191:B192"/>
    <mergeCell ref="A172:A173"/>
    <mergeCell ref="B172:B173"/>
    <mergeCell ref="A174:A175"/>
    <mergeCell ref="B174:B175"/>
    <mergeCell ref="A176:A177"/>
    <mergeCell ref="B176:B177"/>
    <mergeCell ref="A166:A167"/>
    <mergeCell ref="B166:B167"/>
    <mergeCell ref="A168:A169"/>
    <mergeCell ref="B168:B169"/>
    <mergeCell ref="A170:A171"/>
    <mergeCell ref="B170:B171"/>
    <mergeCell ref="A159:I159"/>
    <mergeCell ref="A160:A161"/>
    <mergeCell ref="B160:B161"/>
    <mergeCell ref="A162:A163"/>
    <mergeCell ref="B162:B163"/>
    <mergeCell ref="A164:A165"/>
    <mergeCell ref="B164:B165"/>
    <mergeCell ref="A151:A152"/>
    <mergeCell ref="B151:B152"/>
    <mergeCell ref="A153:A154"/>
    <mergeCell ref="B153:B154"/>
    <mergeCell ref="A155:A156"/>
    <mergeCell ref="B155:B156"/>
    <mergeCell ref="A145:A146"/>
    <mergeCell ref="B145:B146"/>
    <mergeCell ref="A147:A148"/>
    <mergeCell ref="B147:B148"/>
    <mergeCell ref="A149:A150"/>
    <mergeCell ref="B149:B150"/>
    <mergeCell ref="A135:A136"/>
    <mergeCell ref="B135:B136"/>
    <mergeCell ref="A141:A142"/>
    <mergeCell ref="B141:B142"/>
    <mergeCell ref="A143:A144"/>
    <mergeCell ref="B143:B144"/>
    <mergeCell ref="A129:A130"/>
    <mergeCell ref="B129:B130"/>
    <mergeCell ref="A131:A132"/>
    <mergeCell ref="B131:B132"/>
    <mergeCell ref="A133:A134"/>
    <mergeCell ref="B133:B134"/>
    <mergeCell ref="A114:A115"/>
    <mergeCell ref="B114:B115"/>
    <mergeCell ref="A116:A117"/>
    <mergeCell ref="B116:B117"/>
    <mergeCell ref="A118:A119"/>
    <mergeCell ref="B118:B119"/>
    <mergeCell ref="A108:A109"/>
    <mergeCell ref="B108:B109"/>
    <mergeCell ref="A110:A111"/>
    <mergeCell ref="B110:B111"/>
    <mergeCell ref="A112:A113"/>
    <mergeCell ref="B112:B113"/>
    <mergeCell ref="A101:L101"/>
    <mergeCell ref="A102:A103"/>
    <mergeCell ref="B102:B103"/>
    <mergeCell ref="A104:A105"/>
    <mergeCell ref="B104:B105"/>
    <mergeCell ref="A106:A107"/>
    <mergeCell ref="B106:B107"/>
    <mergeCell ref="A89:A90"/>
    <mergeCell ref="B89:B90"/>
    <mergeCell ref="A91:A92"/>
    <mergeCell ref="B91:B92"/>
    <mergeCell ref="A93:A94"/>
    <mergeCell ref="B93:B94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69:A70"/>
    <mergeCell ref="B69:B70"/>
    <mergeCell ref="A71:A72"/>
    <mergeCell ref="B71:B72"/>
    <mergeCell ref="A74:A75"/>
    <mergeCell ref="B74:B75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8:A40"/>
    <mergeCell ref="B38:B40"/>
    <mergeCell ref="A41:A42"/>
    <mergeCell ref="B41:B42"/>
    <mergeCell ref="A43:A44"/>
    <mergeCell ref="B43:B44"/>
    <mergeCell ref="A31:A32"/>
    <mergeCell ref="B31:B32"/>
    <mergeCell ref="A34:A35"/>
    <mergeCell ref="B34:B35"/>
    <mergeCell ref="A36:A37"/>
    <mergeCell ref="B36:B37"/>
    <mergeCell ref="A25:A26"/>
    <mergeCell ref="B25:B26"/>
    <mergeCell ref="A27:A28"/>
    <mergeCell ref="B27:B28"/>
    <mergeCell ref="A29:A30"/>
    <mergeCell ref="B29:B30"/>
    <mergeCell ref="A15:A17"/>
    <mergeCell ref="A18:A19"/>
    <mergeCell ref="B18:B19"/>
    <mergeCell ref="A20:A21"/>
    <mergeCell ref="B20:B21"/>
    <mergeCell ref="A23:A24"/>
    <mergeCell ref="B23:B24"/>
    <mergeCell ref="A9:I9"/>
    <mergeCell ref="A10:I10"/>
    <mergeCell ref="A12:A13"/>
    <mergeCell ref="B12:B13"/>
    <mergeCell ref="C12:C13"/>
    <mergeCell ref="D12:D13"/>
    <mergeCell ref="E12:E13"/>
    <mergeCell ref="F12:F13"/>
    <mergeCell ref="G12:I12"/>
  </mergeCells>
  <pageMargins left="0.70866141732283472" right="0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2018-05-16T06:52:04Z</dcterms:created>
  <dcterms:modified xsi:type="dcterms:W3CDTF">2018-05-16T06:53:03Z</dcterms:modified>
</cp:coreProperties>
</file>