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2 кв.фасады" sheetId="1" r:id="rId1"/>
  </sheets>
  <calcPr calcId="145621"/>
</workbook>
</file>

<file path=xl/calcChain.xml><?xml version="1.0" encoding="utf-8"?>
<calcChain xmlns="http://schemas.openxmlformats.org/spreadsheetml/2006/main">
  <c r="J46" i="1" l="1"/>
  <c r="J45" i="1"/>
  <c r="J44" i="1"/>
  <c r="J43" i="1"/>
  <c r="J34" i="1"/>
  <c r="J33" i="1"/>
  <c r="K30" i="1"/>
  <c r="J30" i="1" s="1"/>
  <c r="K29" i="1"/>
  <c r="J29" i="1"/>
  <c r="K24" i="1"/>
  <c r="J24" i="1"/>
  <c r="K23" i="1"/>
  <c r="J23" i="1"/>
  <c r="K22" i="1"/>
  <c r="K21" i="1"/>
  <c r="K20" i="1"/>
  <c r="K19" i="1"/>
  <c r="K18" i="1"/>
  <c r="J18" i="1"/>
  <c r="K17" i="1"/>
  <c r="J17" i="1"/>
  <c r="K12" i="1"/>
  <c r="K11" i="1"/>
  <c r="K10" i="1"/>
  <c r="K9" i="1"/>
  <c r="K8" i="1"/>
  <c r="J8" i="1" s="1"/>
  <c r="K7" i="1"/>
  <c r="J7" i="1" s="1"/>
</calcChain>
</file>

<file path=xl/sharedStrings.xml><?xml version="1.0" encoding="utf-8"?>
<sst xmlns="http://schemas.openxmlformats.org/spreadsheetml/2006/main" count="75" uniqueCount="34">
  <si>
    <t xml:space="preserve">Адресная программа выполнения текущего ремонта фасадов                                                                             по ООО "ЖКС № 1 Василеостровского района"   за 2  квартал  2017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</si>
  <si>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</si>
  <si>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</si>
  <si>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</si>
  <si>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</si>
  <si>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</si>
  <si>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</si>
  <si>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</si>
  <si>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</si>
  <si>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</si>
  <si>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</si>
  <si>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</si>
  <si>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</si>
  <si>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</si>
  <si>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</si>
  <si>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Большой пр., д.52/15 лит.А</t>
  </si>
  <si>
    <t>Большой пр., д.101 лит.А</t>
  </si>
  <si>
    <t>Гаванская ул., д. 10 лит.А</t>
  </si>
  <si>
    <t>Гаванская ул., д. 17 лит.А</t>
  </si>
  <si>
    <t>Гаванская ул., д. 19/100 А (двор.фасад+арка)</t>
  </si>
  <si>
    <t>Гаванская ул., д.37 лит.А приямки</t>
  </si>
  <si>
    <t>Гаванская ул., д. 43 лит.А</t>
  </si>
  <si>
    <t>Детская ул., д. 34 лит.А</t>
  </si>
  <si>
    <t>Большой пр., д. 96 лит.В цоколь</t>
  </si>
  <si>
    <t>19 линия д. 6  лит.А  арка</t>
  </si>
  <si>
    <t>Карташихина ул., д.10 лит.А   л.к.5</t>
  </si>
  <si>
    <t>Косая линия д. 24/25 лит.А</t>
  </si>
  <si>
    <t>Морская 9,  лит.В л.к.19 крыльцо</t>
  </si>
  <si>
    <t>Наличная ул., д. 22 лит.А</t>
  </si>
  <si>
    <t>Наличная ул., д. 23  лит.А</t>
  </si>
  <si>
    <t>Одоевского ул., д. 12 лит.А</t>
  </si>
  <si>
    <t>Опочинина ул., д. 5 лит.А</t>
  </si>
  <si>
    <t>Опочинина ул., д.15/18  лит.А</t>
  </si>
  <si>
    <t>Шевченко ул., д. 17 лит.А  л.к.5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</si>
</sst>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7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/>
    <xf numFmtId="0" fontId="6" fillId="0" borderId="0" xfId="1" applyFont="1" applyAlignment="1">
      <alignment horizontal="center" wrapText="1"/>
    </xf>
    <xf numFmtId="164" fontId="1" fillId="0" borderId="0" xfId="1" applyNumberFormat="1"/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" fontId="7" fillId="0" borderId="1" xfId="1" applyNumberFormat="1" applyFont="1" applyFill="1" applyBorder="1"/>
    <xf numFmtId="2" fontId="7" fillId="0" borderId="1" xfId="1" applyNumberFormat="1" applyFont="1" applyFill="1" applyBorder="1"/>
    <xf numFmtId="1" fontId="7" fillId="2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2" fontId="9" fillId="0" borderId="1" xfId="1" applyNumberFormat="1" applyFont="1" applyFill="1" applyBorder="1"/>
    <xf numFmtId="0" fontId="10" fillId="0" borderId="1" xfId="1" applyFont="1" applyBorder="1"/>
    <xf numFmtId="2" fontId="9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3" borderId="1" xfId="1" applyNumberFormat="1" applyFont="1" applyFill="1" applyBorder="1"/>
    <xf numFmtId="2" fontId="9" fillId="3" borderId="1" xfId="1" applyNumberFormat="1" applyFont="1" applyFill="1" applyBorder="1"/>
    <xf numFmtId="1" fontId="9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2" fontId="9" fillId="3" borderId="0" xfId="1" applyNumberFormat="1" applyFont="1" applyFill="1" applyBorder="1"/>
    <xf numFmtId="2" fontId="9" fillId="3" borderId="0" xfId="1" applyNumberFormat="1" applyFont="1" applyFill="1" applyBorder="1" applyAlignment="1">
      <alignment horizontal="center"/>
    </xf>
    <xf numFmtId="2" fontId="6" fillId="3" borderId="0" xfId="1" applyNumberFormat="1" applyFont="1" applyFill="1" applyBorder="1" applyAlignment="1">
      <alignment horizontal="center"/>
    </xf>
    <xf numFmtId="2" fontId="9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/>
    <xf numFmtId="2" fontId="1" fillId="0" borderId="0" xfId="1" applyNumberFormat="1"/>
    <xf numFmtId="1" fontId="9" fillId="0" borderId="1" xfId="1" applyNumberFormat="1" applyFont="1" applyFill="1" applyBorder="1"/>
    <xf numFmtId="2" fontId="1" fillId="3" borderId="0" xfId="1" applyNumberFormat="1" applyFill="1"/>
    <xf numFmtId="0" fontId="11" fillId="0" borderId="0" xfId="1" applyFont="1"/>
    <xf numFmtId="0" fontId="12" fillId="0" borderId="0" xfId="1" applyFont="1"/>
    <xf numFmtId="0" fontId="1" fillId="0" borderId="0" xfId="1" applyFont="1"/>
    <xf numFmtId="0" fontId="13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1"/>
  <sheetViews>
    <sheetView tabSelected="1" topLeftCell="C1" workbookViewId="0">
      <selection activeCell="N5" sqref="N5"/>
    </sheetView>
  </sheetViews>
  <sheetFormatPr defaultRowHeight="12.75" x14ac:dyDescent="0.2"/>
  <cols>
    <col min="1" max="2" width="8.85546875" style="7" hidden="1" customWidth="1"/>
    <col min="3" max="3" width="5.140625" style="45" customWidth="1"/>
    <col min="4" max="4" width="43.28515625" style="7" customWidth="1"/>
    <col min="5" max="5" width="9.5703125" style="7" customWidth="1"/>
    <col min="6" max="6" width="8.42578125" style="46" hidden="1" customWidth="1"/>
    <col min="7" max="7" width="4.28515625" style="7" hidden="1" customWidth="1"/>
    <col min="8" max="8" width="3.85546875" style="7" hidden="1" customWidth="1"/>
    <col min="9" max="9" width="3.7109375" style="7" hidden="1" customWidth="1"/>
    <col min="10" max="10" width="12" style="7" customWidth="1"/>
    <col min="11" max="11" width="11.85546875" style="7" customWidth="1"/>
    <col min="12" max="12" width="12.140625" style="7" customWidth="1"/>
    <col min="13" max="20" width="9.140625" style="7"/>
    <col min="21" max="21" width="8.85546875" style="7" customWidth="1"/>
    <col min="22" max="16384" width="9.140625" style="7"/>
  </cols>
  <sheetData>
    <row r="1" spans="3:22" ht="15" x14ac:dyDescent="0.25">
      <c r="C1" s="1"/>
      <c r="D1" s="2"/>
      <c r="E1" s="2"/>
      <c r="F1" s="3"/>
      <c r="G1" s="4"/>
      <c r="H1" s="5"/>
      <c r="I1" s="5"/>
      <c r="J1" s="6"/>
      <c r="K1" s="6"/>
      <c r="L1" s="6"/>
    </row>
    <row r="2" spans="3:22" ht="33" customHeight="1" x14ac:dyDescent="0.25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</row>
    <row r="3" spans="3:22" ht="15.6" customHeight="1" x14ac:dyDescent="0.2">
      <c r="C3" s="1"/>
      <c r="D3" s="2"/>
      <c r="E3" s="2"/>
      <c r="F3" s="3"/>
      <c r="G3" s="4"/>
      <c r="H3" s="5"/>
      <c r="I3" s="5"/>
      <c r="J3" s="5"/>
      <c r="K3" s="5"/>
      <c r="L3" s="5"/>
      <c r="P3" s="9"/>
    </row>
    <row r="4" spans="3:22" ht="33" customHeight="1" x14ac:dyDescent="0.2">
      <c r="C4" s="10" t="s">
        <v>1</v>
      </c>
      <c r="D4" s="11" t="s">
        <v>2</v>
      </c>
      <c r="E4" s="11" t="s">
        <v>3</v>
      </c>
      <c r="F4" s="12" t="s">
        <v>4</v>
      </c>
      <c r="G4" s="13" t="s">
        <v>5</v>
      </c>
      <c r="H4" s="13"/>
      <c r="I4" s="13"/>
      <c r="J4" s="13"/>
      <c r="K4" s="13"/>
      <c r="L4" s="13"/>
      <c r="P4" s="9"/>
    </row>
    <row r="5" spans="3:22" ht="120.75" customHeight="1" x14ac:dyDescent="0.2">
      <c r="C5" s="10"/>
      <c r="D5" s="11"/>
      <c r="E5" s="11"/>
      <c r="F5" s="12"/>
      <c r="G5" s="13" t="s">
        <v>6</v>
      </c>
      <c r="H5" s="13"/>
      <c r="I5" s="13"/>
      <c r="J5" s="13" t="s">
        <v>7</v>
      </c>
      <c r="K5" s="13"/>
      <c r="L5" s="13"/>
    </row>
    <row r="6" spans="3:22" ht="19.5" customHeight="1" x14ac:dyDescent="0.2">
      <c r="C6" s="10"/>
      <c r="D6" s="11"/>
      <c r="E6" s="11"/>
      <c r="F6" s="12"/>
      <c r="G6" s="14" t="s">
        <v>8</v>
      </c>
      <c r="H6" s="15" t="s">
        <v>9</v>
      </c>
      <c r="I6" s="15" t="s">
        <v>10</v>
      </c>
      <c r="J6" s="14" t="s">
        <v>8</v>
      </c>
      <c r="K6" s="15" t="s">
        <v>9</v>
      </c>
      <c r="L6" s="15" t="s">
        <v>10</v>
      </c>
    </row>
    <row r="7" spans="3:22" ht="14.25" customHeight="1" x14ac:dyDescent="0.25">
      <c r="C7" s="16" t="s">
        <v>11</v>
      </c>
      <c r="D7" s="17" t="s">
        <v>12</v>
      </c>
      <c r="E7" s="17" t="s">
        <v>13</v>
      </c>
      <c r="F7" s="18"/>
      <c r="G7" s="18"/>
      <c r="H7" s="18"/>
      <c r="I7" s="18"/>
      <c r="J7" s="19">
        <f>K7+L7</f>
        <v>0.15950000000000006</v>
      </c>
      <c r="K7" s="20">
        <f>K9+K11+K13+K15+K17+K19+K21+K23+K25+K27+K29+K31+K33+K35+K37+K39+K41+K43+K45</f>
        <v>0.15950000000000006</v>
      </c>
      <c r="L7" s="20"/>
      <c r="N7" s="21"/>
    </row>
    <row r="8" spans="3:22" ht="15.75" x14ac:dyDescent="0.25">
      <c r="C8" s="22"/>
      <c r="D8" s="23"/>
      <c r="E8" s="22" t="s">
        <v>14</v>
      </c>
      <c r="F8" s="24"/>
      <c r="G8" s="25"/>
      <c r="H8" s="24"/>
      <c r="I8" s="24"/>
      <c r="J8" s="19">
        <f>K8+L8</f>
        <v>200.44499999999994</v>
      </c>
      <c r="K8" s="20">
        <f>K10+K12+K14+K16+K18+K20+K22+K24+K26+K28+K30+K32+K34+K36+K38+K40+K42+K44+K46</f>
        <v>200.44499999999994</v>
      </c>
      <c r="L8" s="26"/>
      <c r="N8" s="21"/>
    </row>
    <row r="9" spans="3:22" ht="15.75" x14ac:dyDescent="0.25">
      <c r="C9" s="27">
        <v>1</v>
      </c>
      <c r="D9" s="28" t="s">
        <v>15</v>
      </c>
      <c r="E9" s="29" t="s">
        <v>13</v>
      </c>
      <c r="F9" s="30"/>
      <c r="G9" s="31"/>
      <c r="H9" s="30"/>
      <c r="I9" s="30"/>
      <c r="J9" s="32">
        <v>5.0000000000000001E-3</v>
      </c>
      <c r="K9" s="26">
        <f>0.005+0.007</f>
        <v>1.2E-2</v>
      </c>
      <c r="L9" s="26"/>
    </row>
    <row r="10" spans="3:22" ht="15.75" x14ac:dyDescent="0.25">
      <c r="C10" s="22"/>
      <c r="D10" s="29"/>
      <c r="E10" s="29" t="s">
        <v>14</v>
      </c>
      <c r="F10" s="33"/>
      <c r="G10" s="26"/>
      <c r="H10" s="33"/>
      <c r="I10" s="33"/>
      <c r="J10" s="32">
        <v>5.7309999999999999</v>
      </c>
      <c r="K10" s="26">
        <f>5.731+7.33</f>
        <v>13.061</v>
      </c>
      <c r="L10" s="26"/>
    </row>
    <row r="11" spans="3:22" ht="15.75" x14ac:dyDescent="0.25">
      <c r="C11" s="27">
        <v>2</v>
      </c>
      <c r="D11" s="28" t="s">
        <v>16</v>
      </c>
      <c r="E11" s="29" t="s">
        <v>13</v>
      </c>
      <c r="F11" s="30"/>
      <c r="G11" s="31"/>
      <c r="H11" s="30"/>
      <c r="I11" s="30"/>
      <c r="J11" s="32">
        <v>1E-3</v>
      </c>
      <c r="K11" s="34">
        <f>0.001+0.0015</f>
        <v>2.5000000000000001E-3</v>
      </c>
      <c r="L11" s="26"/>
    </row>
    <row r="12" spans="3:22" ht="15.75" x14ac:dyDescent="0.25">
      <c r="C12" s="22"/>
      <c r="D12" s="29"/>
      <c r="E12" s="29" t="s">
        <v>14</v>
      </c>
      <c r="F12" s="33"/>
      <c r="G12" s="26"/>
      <c r="H12" s="33"/>
      <c r="I12" s="33"/>
      <c r="J12" s="32">
        <v>3.702</v>
      </c>
      <c r="K12" s="34">
        <f>3.702+1.571</f>
        <v>5.2729999999999997</v>
      </c>
      <c r="L12" s="26"/>
    </row>
    <row r="13" spans="3:22" ht="15.75" x14ac:dyDescent="0.25">
      <c r="C13" s="27">
        <v>3</v>
      </c>
      <c r="D13" s="28" t="s">
        <v>17</v>
      </c>
      <c r="E13" s="29" t="s">
        <v>13</v>
      </c>
      <c r="F13" s="30"/>
      <c r="G13" s="31"/>
      <c r="H13" s="30"/>
      <c r="I13" s="30"/>
      <c r="J13" s="32">
        <v>3.0000000000000001E-3</v>
      </c>
      <c r="K13" s="26">
        <v>3.0000000000000001E-3</v>
      </c>
      <c r="L13" s="26"/>
      <c r="N13" s="35"/>
      <c r="O13" s="35"/>
      <c r="P13" s="36"/>
      <c r="Q13" s="37"/>
      <c r="R13" s="36"/>
      <c r="S13" s="36"/>
      <c r="T13" s="38"/>
      <c r="U13" s="37"/>
      <c r="V13" s="37"/>
    </row>
    <row r="14" spans="3:22" ht="15.75" x14ac:dyDescent="0.25">
      <c r="C14" s="22"/>
      <c r="D14" s="29"/>
      <c r="E14" s="29" t="s">
        <v>14</v>
      </c>
      <c r="F14" s="33"/>
      <c r="G14" s="26"/>
      <c r="H14" s="33"/>
      <c r="I14" s="33"/>
      <c r="J14" s="32">
        <v>10.836</v>
      </c>
      <c r="K14" s="26">
        <v>10.836</v>
      </c>
      <c r="L14" s="26"/>
      <c r="N14" s="35"/>
      <c r="O14" s="35"/>
      <c r="P14" s="36"/>
      <c r="Q14" s="37"/>
      <c r="R14" s="36"/>
      <c r="S14" s="36"/>
      <c r="T14" s="38"/>
      <c r="U14" s="37"/>
      <c r="V14" s="37"/>
    </row>
    <row r="15" spans="3:22" ht="15.75" x14ac:dyDescent="0.25">
      <c r="C15" s="27">
        <v>4</v>
      </c>
      <c r="D15" s="28" t="s">
        <v>18</v>
      </c>
      <c r="E15" s="29" t="s">
        <v>13</v>
      </c>
      <c r="F15" s="30"/>
      <c r="G15" s="31"/>
      <c r="H15" s="30"/>
      <c r="I15" s="30"/>
      <c r="J15" s="32">
        <v>3.0000000000000001E-3</v>
      </c>
      <c r="K15" s="26">
        <v>3.0000000000000001E-3</v>
      </c>
      <c r="L15" s="26"/>
      <c r="N15" s="35"/>
      <c r="O15" s="35"/>
      <c r="P15" s="36"/>
      <c r="Q15" s="37"/>
      <c r="R15" s="36"/>
      <c r="S15" s="36"/>
      <c r="T15" s="38"/>
      <c r="U15" s="37"/>
      <c r="V15" s="37"/>
    </row>
    <row r="16" spans="3:22" ht="15.75" x14ac:dyDescent="0.25">
      <c r="C16" s="22"/>
      <c r="D16" s="29"/>
      <c r="E16" s="29" t="s">
        <v>14</v>
      </c>
      <c r="F16" s="33"/>
      <c r="G16" s="26"/>
      <c r="H16" s="33"/>
      <c r="I16" s="33"/>
      <c r="J16" s="32">
        <v>3.1419999999999999</v>
      </c>
      <c r="K16" s="26">
        <v>3.1419999999999999</v>
      </c>
      <c r="L16" s="26"/>
      <c r="N16" s="35"/>
      <c r="O16" s="35"/>
      <c r="P16" s="36"/>
      <c r="Q16" s="37"/>
      <c r="R16" s="36"/>
      <c r="S16" s="36"/>
      <c r="T16" s="38"/>
      <c r="U16" s="37"/>
      <c r="V16" s="37"/>
    </row>
    <row r="17" spans="3:22" ht="15.75" x14ac:dyDescent="0.25">
      <c r="C17" s="27">
        <v>5</v>
      </c>
      <c r="D17" s="28" t="s">
        <v>19</v>
      </c>
      <c r="E17" s="29" t="s">
        <v>13</v>
      </c>
      <c r="F17" s="30"/>
      <c r="G17" s="31"/>
      <c r="H17" s="30"/>
      <c r="I17" s="30"/>
      <c r="J17" s="32">
        <f>K17+L17</f>
        <v>4.1000000000000002E-2</v>
      </c>
      <c r="K17" s="26">
        <f>0.01+0.025+0.006</f>
        <v>4.1000000000000002E-2</v>
      </c>
      <c r="L17" s="26"/>
      <c r="N17" s="35"/>
      <c r="O17" s="39"/>
      <c r="P17" s="36"/>
      <c r="Q17" s="37"/>
      <c r="R17" s="36"/>
      <c r="S17" s="36"/>
      <c r="T17" s="38"/>
      <c r="U17" s="37"/>
      <c r="V17" s="37"/>
    </row>
    <row r="18" spans="3:22" ht="15.75" x14ac:dyDescent="0.25">
      <c r="C18" s="22"/>
      <c r="D18" s="29"/>
      <c r="E18" s="29" t="s">
        <v>14</v>
      </c>
      <c r="F18" s="33"/>
      <c r="G18" s="26"/>
      <c r="H18" s="33"/>
      <c r="I18" s="33"/>
      <c r="J18" s="32">
        <f>K18+L18</f>
        <v>50.043999999999997</v>
      </c>
      <c r="K18" s="26">
        <f>11.958+31.804+6.282</f>
        <v>50.043999999999997</v>
      </c>
      <c r="L18" s="26"/>
      <c r="N18" s="35"/>
      <c r="O18" s="39"/>
      <c r="P18" s="36"/>
      <c r="Q18" s="37"/>
      <c r="R18" s="36"/>
      <c r="S18" s="36"/>
      <c r="T18" s="38"/>
      <c r="U18" s="37"/>
      <c r="V18" s="37"/>
    </row>
    <row r="19" spans="3:22" ht="15.75" x14ac:dyDescent="0.25">
      <c r="C19" s="27">
        <v>6</v>
      </c>
      <c r="D19" s="28" t="s">
        <v>20</v>
      </c>
      <c r="E19" s="29" t="s">
        <v>13</v>
      </c>
      <c r="F19" s="30"/>
      <c r="G19" s="31"/>
      <c r="H19" s="30"/>
      <c r="I19" s="30"/>
      <c r="J19" s="32">
        <v>2.1000000000000001E-2</v>
      </c>
      <c r="K19" s="34">
        <f>0.021+0.02</f>
        <v>4.1000000000000002E-2</v>
      </c>
      <c r="L19" s="26"/>
      <c r="N19" s="35"/>
      <c r="O19" s="35"/>
      <c r="P19" s="36"/>
      <c r="Q19" s="37"/>
      <c r="R19" s="36"/>
      <c r="S19" s="36"/>
      <c r="T19" s="38"/>
      <c r="U19" s="37"/>
      <c r="V19" s="37"/>
    </row>
    <row r="20" spans="3:22" ht="15.75" x14ac:dyDescent="0.25">
      <c r="C20" s="22"/>
      <c r="D20" s="29"/>
      <c r="E20" s="29" t="s">
        <v>14</v>
      </c>
      <c r="F20" s="33"/>
      <c r="G20" s="26"/>
      <c r="H20" s="33"/>
      <c r="I20" s="33"/>
      <c r="J20" s="32">
        <v>25.952000000000002</v>
      </c>
      <c r="K20" s="34">
        <f>25.952+24.906</f>
        <v>50.858000000000004</v>
      </c>
      <c r="L20" s="26"/>
      <c r="N20" s="35"/>
      <c r="O20" s="35"/>
      <c r="P20" s="36"/>
      <c r="Q20" s="37"/>
      <c r="R20" s="36"/>
      <c r="S20" s="36"/>
      <c r="T20" s="38"/>
      <c r="U20" s="37"/>
      <c r="V20" s="37"/>
    </row>
    <row r="21" spans="3:22" ht="15.75" x14ac:dyDescent="0.25">
      <c r="C21" s="27">
        <v>7</v>
      </c>
      <c r="D21" s="28" t="s">
        <v>21</v>
      </c>
      <c r="E21" s="29" t="s">
        <v>13</v>
      </c>
      <c r="F21" s="30"/>
      <c r="G21" s="31"/>
      <c r="H21" s="30"/>
      <c r="I21" s="30"/>
      <c r="J21" s="32">
        <v>2E-3</v>
      </c>
      <c r="K21" s="26">
        <f>0.002+0.005</f>
        <v>7.0000000000000001E-3</v>
      </c>
      <c r="L21" s="26"/>
      <c r="N21" s="35"/>
      <c r="O21" s="35"/>
      <c r="P21" s="36"/>
      <c r="Q21" s="37"/>
      <c r="R21" s="36"/>
      <c r="S21" s="36"/>
      <c r="T21" s="38"/>
      <c r="U21" s="37"/>
      <c r="V21" s="37"/>
    </row>
    <row r="22" spans="3:22" ht="15.75" x14ac:dyDescent="0.25">
      <c r="C22" s="22"/>
      <c r="D22" s="29"/>
      <c r="E22" s="29" t="s">
        <v>14</v>
      </c>
      <c r="F22" s="33"/>
      <c r="G22" s="26"/>
      <c r="H22" s="33"/>
      <c r="I22" s="33"/>
      <c r="J22" s="32">
        <v>2.0950000000000002</v>
      </c>
      <c r="K22" s="26">
        <f>2.095+5.237</f>
        <v>7.3320000000000007</v>
      </c>
      <c r="L22" s="26"/>
      <c r="N22" s="35"/>
      <c r="O22" s="35"/>
      <c r="P22" s="36"/>
      <c r="Q22" s="37"/>
      <c r="R22" s="36"/>
      <c r="S22" s="36"/>
      <c r="T22" s="38"/>
      <c r="U22" s="37"/>
      <c r="V22" s="37"/>
    </row>
    <row r="23" spans="3:22" ht="15.75" x14ac:dyDescent="0.25">
      <c r="C23" s="27">
        <v>8</v>
      </c>
      <c r="D23" s="28" t="s">
        <v>22</v>
      </c>
      <c r="E23" s="29" t="s">
        <v>13</v>
      </c>
      <c r="F23" s="30"/>
      <c r="G23" s="31"/>
      <c r="H23" s="30"/>
      <c r="I23" s="30"/>
      <c r="J23" s="32">
        <f>K23+L23</f>
        <v>6.0000000000000001E-3</v>
      </c>
      <c r="K23" s="26">
        <f>0.002+0.004</f>
        <v>6.0000000000000001E-3</v>
      </c>
      <c r="L23" s="26"/>
    </row>
    <row r="24" spans="3:22" ht="15.75" x14ac:dyDescent="0.25">
      <c r="C24" s="22"/>
      <c r="D24" s="29"/>
      <c r="E24" s="29" t="s">
        <v>14</v>
      </c>
      <c r="F24" s="33"/>
      <c r="G24" s="26"/>
      <c r="H24" s="33"/>
      <c r="I24" s="33"/>
      <c r="J24" s="32">
        <f>K24+L24</f>
        <v>6.2829999999999995</v>
      </c>
      <c r="K24" s="26">
        <f>2.095+4.188</f>
        <v>6.2829999999999995</v>
      </c>
      <c r="L24" s="26"/>
    </row>
    <row r="25" spans="3:22" ht="15.75" x14ac:dyDescent="0.25">
      <c r="C25" s="27">
        <v>9</v>
      </c>
      <c r="D25" s="28" t="s">
        <v>23</v>
      </c>
      <c r="E25" s="29" t="s">
        <v>13</v>
      </c>
      <c r="F25" s="30"/>
      <c r="G25" s="31"/>
      <c r="H25" s="30"/>
      <c r="I25" s="30"/>
      <c r="J25" s="32">
        <v>5.0000000000000001E-3</v>
      </c>
      <c r="K25" s="26">
        <v>5.0000000000000001E-3</v>
      </c>
      <c r="L25" s="26"/>
    </row>
    <row r="26" spans="3:22" ht="15.75" x14ac:dyDescent="0.25">
      <c r="C26" s="22"/>
      <c r="D26" s="29"/>
      <c r="E26" s="29" t="s">
        <v>14</v>
      </c>
      <c r="F26" s="33"/>
      <c r="G26" s="26"/>
      <c r="H26" s="33"/>
      <c r="I26" s="33"/>
      <c r="J26" s="32">
        <v>5.2370000000000001</v>
      </c>
      <c r="K26" s="26">
        <v>5.2370000000000001</v>
      </c>
      <c r="L26" s="26"/>
    </row>
    <row r="27" spans="3:22" ht="15.75" x14ac:dyDescent="0.25">
      <c r="C27" s="27">
        <v>10</v>
      </c>
      <c r="D27" s="28" t="s">
        <v>24</v>
      </c>
      <c r="E27" s="29" t="s">
        <v>13</v>
      </c>
      <c r="F27" s="30"/>
      <c r="G27" s="31"/>
      <c r="H27" s="30"/>
      <c r="I27" s="30"/>
      <c r="J27" s="32">
        <v>6.0000000000000001E-3</v>
      </c>
      <c r="K27" s="26">
        <v>6.0000000000000001E-3</v>
      </c>
      <c r="L27" s="26"/>
      <c r="N27" s="40"/>
    </row>
    <row r="28" spans="3:22" ht="15.75" x14ac:dyDescent="0.25">
      <c r="C28" s="22"/>
      <c r="D28" s="29"/>
      <c r="E28" s="29" t="s">
        <v>14</v>
      </c>
      <c r="F28" s="33"/>
      <c r="G28" s="26"/>
      <c r="H28" s="33"/>
      <c r="I28" s="33"/>
      <c r="J28" s="32">
        <v>6.282</v>
      </c>
      <c r="K28" s="26">
        <v>6.282</v>
      </c>
      <c r="L28" s="26"/>
      <c r="N28" s="40"/>
    </row>
    <row r="29" spans="3:22" ht="15.75" x14ac:dyDescent="0.25">
      <c r="C29" s="27">
        <v>11</v>
      </c>
      <c r="D29" s="28" t="s">
        <v>25</v>
      </c>
      <c r="E29" s="29" t="s">
        <v>13</v>
      </c>
      <c r="F29" s="30"/>
      <c r="G29" s="31"/>
      <c r="H29" s="30"/>
      <c r="I29" s="30"/>
      <c r="J29" s="32">
        <f>K29+L29</f>
        <v>5.0000000000000001E-3</v>
      </c>
      <c r="K29" s="26">
        <f>0.002+0.003</f>
        <v>5.0000000000000001E-3</v>
      </c>
      <c r="L29" s="26"/>
    </row>
    <row r="30" spans="3:22" ht="15.75" x14ac:dyDescent="0.25">
      <c r="C30" s="22"/>
      <c r="D30" s="29"/>
      <c r="E30" s="29" t="s">
        <v>14</v>
      </c>
      <c r="F30" s="33"/>
      <c r="G30" s="26"/>
      <c r="H30" s="33"/>
      <c r="I30" s="33"/>
      <c r="J30" s="32">
        <f>K30+L30</f>
        <v>5.2370000000000001</v>
      </c>
      <c r="K30" s="26">
        <f>2.095+3.142</f>
        <v>5.2370000000000001</v>
      </c>
      <c r="L30" s="26"/>
    </row>
    <row r="31" spans="3:22" ht="15.75" x14ac:dyDescent="0.25">
      <c r="C31" s="27">
        <v>12</v>
      </c>
      <c r="D31" s="28" t="s">
        <v>26</v>
      </c>
      <c r="E31" s="29" t="s">
        <v>13</v>
      </c>
      <c r="F31" s="30"/>
      <c r="G31" s="31"/>
      <c r="H31" s="30"/>
      <c r="I31" s="30"/>
      <c r="J31" s="32">
        <v>3.5000000000000001E-3</v>
      </c>
      <c r="K31" s="26">
        <v>3.5000000000000001E-3</v>
      </c>
      <c r="L31" s="26"/>
    </row>
    <row r="32" spans="3:22" ht="16.5" customHeight="1" x14ac:dyDescent="0.25">
      <c r="C32" s="22"/>
      <c r="D32" s="29"/>
      <c r="E32" s="29" t="s">
        <v>14</v>
      </c>
      <c r="F32" s="33"/>
      <c r="G32" s="26"/>
      <c r="H32" s="33"/>
      <c r="I32" s="33"/>
      <c r="J32" s="32">
        <v>4.4080000000000004</v>
      </c>
      <c r="K32" s="26">
        <v>4.4080000000000004</v>
      </c>
      <c r="L32" s="26"/>
    </row>
    <row r="33" spans="3:14" ht="15.75" x14ac:dyDescent="0.25">
      <c r="C33" s="27">
        <v>13</v>
      </c>
      <c r="D33" s="41" t="s">
        <v>27</v>
      </c>
      <c r="E33" s="29" t="s">
        <v>13</v>
      </c>
      <c r="F33" s="30"/>
      <c r="G33" s="31"/>
      <c r="H33" s="30"/>
      <c r="I33" s="30"/>
      <c r="J33" s="32">
        <f>K33+L33</f>
        <v>1E-3</v>
      </c>
      <c r="K33" s="26">
        <v>1E-3</v>
      </c>
      <c r="L33" s="26"/>
    </row>
    <row r="34" spans="3:14" ht="15.75" x14ac:dyDescent="0.25">
      <c r="C34" s="22"/>
      <c r="D34" s="29"/>
      <c r="E34" s="29" t="s">
        <v>14</v>
      </c>
      <c r="F34" s="33"/>
      <c r="G34" s="26"/>
      <c r="H34" s="33"/>
      <c r="I34" s="33"/>
      <c r="J34" s="32">
        <f>K34+L34</f>
        <v>1.0469999999999999</v>
      </c>
      <c r="K34" s="26">
        <v>1.0469999999999999</v>
      </c>
      <c r="L34" s="26"/>
    </row>
    <row r="35" spans="3:14" ht="15.75" x14ac:dyDescent="0.25">
      <c r="C35" s="27">
        <v>14</v>
      </c>
      <c r="D35" s="28" t="s">
        <v>28</v>
      </c>
      <c r="E35" s="29" t="s">
        <v>13</v>
      </c>
      <c r="F35" s="30"/>
      <c r="G35" s="31"/>
      <c r="H35" s="30"/>
      <c r="I35" s="30"/>
      <c r="J35" s="32">
        <v>3.0000000000000001E-3</v>
      </c>
      <c r="K35" s="26">
        <v>3.0000000000000001E-3</v>
      </c>
      <c r="L35" s="26"/>
      <c r="N35" s="40"/>
    </row>
    <row r="36" spans="3:14" ht="15.75" x14ac:dyDescent="0.25">
      <c r="C36" s="22"/>
      <c r="D36" s="29"/>
      <c r="E36" s="29" t="s">
        <v>14</v>
      </c>
      <c r="F36" s="33"/>
      <c r="G36" s="26"/>
      <c r="H36" s="33"/>
      <c r="I36" s="33"/>
      <c r="J36" s="32">
        <v>3.1419999999999999</v>
      </c>
      <c r="K36" s="26">
        <v>3.1419999999999999</v>
      </c>
      <c r="L36" s="26"/>
      <c r="N36" s="40"/>
    </row>
    <row r="37" spans="3:14" ht="15.75" x14ac:dyDescent="0.25">
      <c r="C37" s="27">
        <v>15</v>
      </c>
      <c r="D37" s="28" t="s">
        <v>29</v>
      </c>
      <c r="E37" s="29" t="s">
        <v>13</v>
      </c>
      <c r="F37" s="30"/>
      <c r="G37" s="31"/>
      <c r="H37" s="30"/>
      <c r="I37" s="30"/>
      <c r="J37" s="32">
        <v>3.0000000000000001E-3</v>
      </c>
      <c r="K37" s="26">
        <v>3.0000000000000001E-3</v>
      </c>
      <c r="L37" s="26"/>
    </row>
    <row r="38" spans="3:14" ht="15.75" x14ac:dyDescent="0.25">
      <c r="C38" s="22"/>
      <c r="D38" s="29"/>
      <c r="E38" s="29" t="s">
        <v>14</v>
      </c>
      <c r="F38" s="33"/>
      <c r="G38" s="26"/>
      <c r="H38" s="33"/>
      <c r="I38" s="33"/>
      <c r="J38" s="32">
        <v>8.4499999999999993</v>
      </c>
      <c r="K38" s="26">
        <v>8.4499999999999993</v>
      </c>
      <c r="L38" s="26"/>
    </row>
    <row r="39" spans="3:14" ht="15.75" x14ac:dyDescent="0.25">
      <c r="C39" s="27">
        <v>16</v>
      </c>
      <c r="D39" s="28" t="s">
        <v>30</v>
      </c>
      <c r="E39" s="29" t="s">
        <v>13</v>
      </c>
      <c r="F39" s="30"/>
      <c r="G39" s="31"/>
      <c r="H39" s="30"/>
      <c r="I39" s="30"/>
      <c r="J39" s="32">
        <v>5.0000000000000001E-3</v>
      </c>
      <c r="K39" s="26">
        <v>5.0000000000000001E-3</v>
      </c>
      <c r="L39" s="26"/>
      <c r="N39" s="42"/>
    </row>
    <row r="40" spans="3:14" ht="15.75" x14ac:dyDescent="0.25">
      <c r="C40" s="22"/>
      <c r="D40" s="29"/>
      <c r="E40" s="29" t="s">
        <v>14</v>
      </c>
      <c r="F40" s="33"/>
      <c r="G40" s="26"/>
      <c r="H40" s="33"/>
      <c r="I40" s="33"/>
      <c r="J40" s="32">
        <v>5.2370000000000001</v>
      </c>
      <c r="K40" s="26">
        <v>5.2370000000000001</v>
      </c>
      <c r="L40" s="26"/>
      <c r="N40" s="42"/>
    </row>
    <row r="41" spans="3:14" ht="15.75" x14ac:dyDescent="0.25">
      <c r="C41" s="27">
        <v>17</v>
      </c>
      <c r="D41" s="28" t="s">
        <v>31</v>
      </c>
      <c r="E41" s="29" t="s">
        <v>13</v>
      </c>
      <c r="F41" s="30"/>
      <c r="G41" s="31"/>
      <c r="H41" s="30"/>
      <c r="I41" s="30"/>
      <c r="J41" s="32">
        <v>2.5000000000000001E-3</v>
      </c>
      <c r="K41" s="26">
        <v>2.5000000000000001E-3</v>
      </c>
      <c r="L41" s="26"/>
    </row>
    <row r="42" spans="3:14" ht="15.75" x14ac:dyDescent="0.25">
      <c r="C42" s="22"/>
      <c r="D42" s="29"/>
      <c r="E42" s="29" t="s">
        <v>14</v>
      </c>
      <c r="F42" s="33"/>
      <c r="G42" s="26"/>
      <c r="H42" s="33"/>
      <c r="I42" s="33"/>
      <c r="J42" s="32">
        <v>2.6179999999999999</v>
      </c>
      <c r="K42" s="26">
        <v>2.6179999999999999</v>
      </c>
      <c r="L42" s="26"/>
    </row>
    <row r="43" spans="3:14" ht="15.75" x14ac:dyDescent="0.25">
      <c r="C43" s="27">
        <v>18</v>
      </c>
      <c r="D43" s="28" t="s">
        <v>32</v>
      </c>
      <c r="E43" s="29" t="s">
        <v>13</v>
      </c>
      <c r="F43" s="30"/>
      <c r="G43" s="31"/>
      <c r="H43" s="30"/>
      <c r="I43" s="30"/>
      <c r="J43" s="32">
        <f>K43+L43</f>
        <v>8.9999999999999993E-3</v>
      </c>
      <c r="K43" s="26">
        <v>8.9999999999999993E-3</v>
      </c>
      <c r="L43" s="26"/>
    </row>
    <row r="44" spans="3:14" ht="15.75" x14ac:dyDescent="0.25">
      <c r="C44" s="22"/>
      <c r="D44" s="29"/>
      <c r="E44" s="29" t="s">
        <v>14</v>
      </c>
      <c r="F44" s="33"/>
      <c r="G44" s="26"/>
      <c r="H44" s="33"/>
      <c r="I44" s="33"/>
      <c r="J44" s="32">
        <f>K44+L44</f>
        <v>10.911</v>
      </c>
      <c r="K44" s="26">
        <v>10.911</v>
      </c>
      <c r="L44" s="26"/>
    </row>
    <row r="45" spans="3:14" ht="15.75" x14ac:dyDescent="0.25">
      <c r="C45" s="27">
        <v>19</v>
      </c>
      <c r="D45" s="28" t="s">
        <v>33</v>
      </c>
      <c r="E45" s="29" t="s">
        <v>13</v>
      </c>
      <c r="F45" s="30"/>
      <c r="G45" s="31"/>
      <c r="H45" s="30"/>
      <c r="I45" s="30"/>
      <c r="J45" s="32">
        <f>K45+L45</f>
        <v>1E-3</v>
      </c>
      <c r="K45" s="26">
        <v>1E-3</v>
      </c>
      <c r="L45" s="26"/>
    </row>
    <row r="46" spans="3:14" ht="15.75" x14ac:dyDescent="0.25">
      <c r="C46" s="22"/>
      <c r="D46" s="29"/>
      <c r="E46" s="29" t="s">
        <v>14</v>
      </c>
      <c r="F46" s="33"/>
      <c r="G46" s="26"/>
      <c r="H46" s="33"/>
      <c r="I46" s="33"/>
      <c r="J46" s="32">
        <f>K46+L46</f>
        <v>1.0469999999999999</v>
      </c>
      <c r="K46" s="26">
        <v>1.0469999999999999</v>
      </c>
      <c r="L46" s="26"/>
    </row>
    <row r="49" spans="4:11" ht="15.75" x14ac:dyDescent="0.25">
      <c r="D49" s="43"/>
      <c r="E49" s="43"/>
      <c r="F49" s="43"/>
      <c r="G49" s="43"/>
      <c r="H49" s="43"/>
      <c r="I49" s="43"/>
      <c r="J49" s="43"/>
      <c r="K49" s="44"/>
    </row>
    <row r="50" spans="4:11" ht="15.75" x14ac:dyDescent="0.25">
      <c r="D50" s="43"/>
      <c r="E50" s="43"/>
      <c r="F50" s="43"/>
      <c r="G50" s="43"/>
      <c r="H50" s="43"/>
      <c r="I50" s="43"/>
      <c r="J50" s="43"/>
      <c r="K50" s="44"/>
    </row>
    <row r="51" spans="4:11" ht="15.75" x14ac:dyDescent="0.25">
      <c r="D51" s="43"/>
      <c r="E51" s="43"/>
      <c r="F51" s="43"/>
      <c r="G51" s="43"/>
      <c r="H51" s="43"/>
      <c r="I51" s="43"/>
      <c r="J51" s="43"/>
      <c r="K51" s="44"/>
    </row>
  </sheetData>
  <mergeCells count="8">
    <mergeCell ref="C2:L2"/>
    <mergeCell ref="C4:C6"/>
    <mergeCell ref="D4:D6"/>
    <mergeCell ref="E4:E6"/>
    <mergeCell ref="F4:F6"/>
    <mergeCell ref="G4:L4"/>
    <mergeCell ref="G5:I5"/>
    <mergeCell ref="J5:L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кв.фасады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2017-08-14T13:17:32Z</dcterms:created>
  <dcterms:modified xsi:type="dcterms:W3CDTF">2017-08-14T13:17:56Z</dcterms:modified>
</cp:coreProperties>
</file>