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по месяцам_х.с+подряд." sheetId="1" r:id="rId1"/>
  </sheets>
  <calcPr calcId="125725"/>
</workbook>
</file>

<file path=xl/calcChain.xml><?xml version="1.0" encoding="utf-8"?>
<calcChain xmlns="http://schemas.openxmlformats.org/spreadsheetml/2006/main">
  <c r="E158" i="1"/>
  <c r="E159" s="1"/>
  <c r="D158"/>
  <c r="D163" s="1"/>
  <c r="C158"/>
  <c r="C159" s="1"/>
  <c r="E153"/>
  <c r="E162" s="1"/>
  <c r="D153"/>
  <c r="D162" s="1"/>
  <c r="C153"/>
  <c r="C162" s="1"/>
  <c r="E146"/>
  <c r="E147" s="1"/>
  <c r="D146"/>
  <c r="D147" s="1"/>
  <c r="C146"/>
  <c r="C147" s="1"/>
  <c r="E141"/>
  <c r="D141"/>
  <c r="C141"/>
  <c r="E137"/>
  <c r="E138" s="1"/>
  <c r="D137"/>
  <c r="D138" s="1"/>
  <c r="C137"/>
  <c r="C138" s="1"/>
  <c r="E131"/>
  <c r="D131"/>
  <c r="C131"/>
  <c r="E122"/>
  <c r="E123" s="1"/>
  <c r="D122"/>
  <c r="D123" s="1"/>
  <c r="C122"/>
  <c r="C123" s="1"/>
  <c r="E118"/>
  <c r="D118"/>
  <c r="C118"/>
  <c r="E110"/>
  <c r="E111" s="1"/>
  <c r="D110"/>
  <c r="D111" s="1"/>
  <c r="C110"/>
  <c r="C111" s="1"/>
  <c r="E105"/>
  <c r="D105"/>
  <c r="C105"/>
  <c r="E98"/>
  <c r="E99" s="1"/>
  <c r="D98"/>
  <c r="D99" s="1"/>
  <c r="C98"/>
  <c r="C99" s="1"/>
  <c r="E92"/>
  <c r="D92"/>
  <c r="C92"/>
  <c r="E86"/>
  <c r="E87" s="1"/>
  <c r="D86"/>
  <c r="D87" s="1"/>
  <c r="C86"/>
  <c r="C87" s="1"/>
  <c r="E78"/>
  <c r="D78"/>
  <c r="C78"/>
  <c r="E70"/>
  <c r="E71" s="1"/>
  <c r="D70"/>
  <c r="D71" s="1"/>
  <c r="C70"/>
  <c r="C71" s="1"/>
  <c r="E64"/>
  <c r="D64"/>
  <c r="C64"/>
  <c r="E59"/>
  <c r="D59"/>
  <c r="C59"/>
  <c r="E51"/>
  <c r="E60" s="1"/>
  <c r="D51"/>
  <c r="D60" s="1"/>
  <c r="C51"/>
  <c r="C60" s="1"/>
  <c r="E44"/>
  <c r="D44"/>
  <c r="C44"/>
  <c r="E39"/>
  <c r="E45" s="1"/>
  <c r="D39"/>
  <c r="D45" s="1"/>
  <c r="C39"/>
  <c r="C45" s="1"/>
  <c r="E33"/>
  <c r="D33"/>
  <c r="C33"/>
  <c r="E27"/>
  <c r="E34" s="1"/>
  <c r="D27"/>
  <c r="D34" s="1"/>
  <c r="C27"/>
  <c r="C34" s="1"/>
  <c r="E19"/>
  <c r="D19"/>
  <c r="C19"/>
  <c r="E12"/>
  <c r="E20" s="1"/>
  <c r="E161" s="1"/>
  <c r="D12"/>
  <c r="D20" s="1"/>
  <c r="C12"/>
  <c r="C20" s="1"/>
  <c r="C161" s="1"/>
  <c r="D159" l="1"/>
  <c r="D161" s="1"/>
  <c r="C163"/>
  <c r="E163"/>
</calcChain>
</file>

<file path=xl/sharedStrings.xml><?xml version="1.0" encoding="utf-8"?>
<sst xmlns="http://schemas.openxmlformats.org/spreadsheetml/2006/main" count="153" uniqueCount="131">
  <si>
    <t>Адресная программа косметического  ремонта  лестничных клеток по месяцам на 2016 год</t>
  </si>
  <si>
    <t>по ООО "ЖКС № 1 Василеостровского  района"</t>
  </si>
  <si>
    <t>№ п.п.</t>
  </si>
  <si>
    <t xml:space="preserve">       Адрес, № л.кл.</t>
  </si>
  <si>
    <t>Объёмы работ</t>
  </si>
  <si>
    <t>Стоимость работ</t>
  </si>
  <si>
    <t xml:space="preserve">Сроки </t>
  </si>
  <si>
    <t>Примечание</t>
  </si>
  <si>
    <t>шт.</t>
  </si>
  <si>
    <t>тыс.кв.м.</t>
  </si>
  <si>
    <t>январь</t>
  </si>
  <si>
    <t>Средний пр. д.92, л/к №6</t>
  </si>
  <si>
    <t>Средний пр. д.96, л/к №2,3</t>
  </si>
  <si>
    <t>Средний пр. д.106, л/к №1</t>
  </si>
  <si>
    <t>хоз/сп</t>
  </si>
  <si>
    <t>Большой пр. д.96, л/к №1</t>
  </si>
  <si>
    <t>Гаванская ул. д.2/97, л/к №1</t>
  </si>
  <si>
    <t>Гаванская ул. д.11, л/к №4,5</t>
  </si>
  <si>
    <t>Гаванская ул. д.12, л/к №1</t>
  </si>
  <si>
    <t>Гаванская ул. д.15, л/к №1</t>
  </si>
  <si>
    <t>ул. Шевченко д.5/6, л/к №1</t>
  </si>
  <si>
    <t>подр/сп</t>
  </si>
  <si>
    <t>февраль</t>
  </si>
  <si>
    <t>23 линия д.28, л/к №1</t>
  </si>
  <si>
    <t>ул. Беринга д.20, л/к №3</t>
  </si>
  <si>
    <t>ул. Беринга д.24 к.1, л/к №5</t>
  </si>
  <si>
    <t>ул. Беринга д.26 к.1, л/к №1</t>
  </si>
  <si>
    <t>ул. Шевченко д.29, л/к №1</t>
  </si>
  <si>
    <t>Гаванская ул. д.27, л/к №1</t>
  </si>
  <si>
    <t>Гаванская ул. д.38, л/к №2</t>
  </si>
  <si>
    <t>пр. КИМа д.11, л/к №3,4</t>
  </si>
  <si>
    <t>Наличная ул. д.11, л/к №1,2</t>
  </si>
  <si>
    <t>Наличная ул. д.23, л/к №5,6</t>
  </si>
  <si>
    <t>март</t>
  </si>
  <si>
    <t>Большой пр. д.52/15, л/к №1,2,4</t>
  </si>
  <si>
    <t>Большой пр. д.94, л/к №1</t>
  </si>
  <si>
    <t>ул. Шевченко д.28, л/к №1,2</t>
  </si>
  <si>
    <t>Наличная ул. д.19 к.2, л/к №4,8</t>
  </si>
  <si>
    <t>Среднегаванский пр. д.12, л/к №2</t>
  </si>
  <si>
    <t>ул. Шевченко д.11, л/к №4,5</t>
  </si>
  <si>
    <t>Шкиперский проток  д.2, л/к №1,2,4</t>
  </si>
  <si>
    <t>апрель</t>
  </si>
  <si>
    <t>Гаванская ул. д.7, л/к № 2,3</t>
  </si>
  <si>
    <t>Гаванская ул. д.9, л/к №3</t>
  </si>
  <si>
    <t>Гаванская ул. д.24, л/к №2,5,6</t>
  </si>
  <si>
    <t>Гаванская ул. д.34, л/к №9</t>
  </si>
  <si>
    <t>12 линия д.19, л/к №1,2</t>
  </si>
  <si>
    <t>19 линия д.6, л/к №2</t>
  </si>
  <si>
    <t>20 линия д.13, л/к №5</t>
  </si>
  <si>
    <t>Большой пр. д.101, л/к №3</t>
  </si>
  <si>
    <t>Весельная ул. д. 2/93А, л/к №1,2</t>
  </si>
  <si>
    <t>Гаванская ул. д.35, л/к №1</t>
  </si>
  <si>
    <t>ул. Шевченко д.3Б, л/к №1</t>
  </si>
  <si>
    <t>май</t>
  </si>
  <si>
    <t>Гаванская ул. д.37, л/к №1,2,3</t>
  </si>
  <si>
    <t>Опочинина ул. д.15/18, л/к №2,3</t>
  </si>
  <si>
    <t>Весельная ул. д.4А, л/к №3,5</t>
  </si>
  <si>
    <t>Весельная ул. д.4Б, л/к № 8</t>
  </si>
  <si>
    <t>Весельная ул. д.7/10, л/к № 4,6</t>
  </si>
  <si>
    <t>Гаванская ул. д.33, л/к №1,2,3</t>
  </si>
  <si>
    <t>Детская ул. д.17, л/к №4</t>
  </si>
  <si>
    <t>июнь</t>
  </si>
  <si>
    <t>Гаванская ул. д.40, л/к №1</t>
  </si>
  <si>
    <t>Гаванская ул. д.43, л/к №3</t>
  </si>
  <si>
    <t>Карташихина ул. д.7, л/к №3</t>
  </si>
  <si>
    <t>Средний пр. д.70, л/к №3</t>
  </si>
  <si>
    <t>ул. Шевченко д.27, л/к №1</t>
  </si>
  <si>
    <t>Большой пр. д.89, л/к №3</t>
  </si>
  <si>
    <t>Гаванская ул. д.17, л/к №1,2</t>
  </si>
  <si>
    <t>Гаванская ул. д.44, л/к №2</t>
  </si>
  <si>
    <t>Гаванская ул. д.48, л/к №5</t>
  </si>
  <si>
    <t>Детская ул. д.30, л/к №1</t>
  </si>
  <si>
    <t>Карташихина ул. д. 10/97, л/к  №4,5</t>
  </si>
  <si>
    <t>Карташихина ул. д.13, л/к №2</t>
  </si>
  <si>
    <t>июль</t>
  </si>
  <si>
    <t>Карташихина ул. д.17, л/к  №3</t>
  </si>
  <si>
    <t>Карташихина ул. д.21, л/к №1,3,6</t>
  </si>
  <si>
    <t>Малый пр. д.65 к.2, л/к №1,2</t>
  </si>
  <si>
    <t>Кораблестроителей ул. д.16 к.1, л/к №7,9,12</t>
  </si>
  <si>
    <t>Наличная ул. д.5, л/к №1,2</t>
  </si>
  <si>
    <t>Наличная ул. д.7, л/к №2</t>
  </si>
  <si>
    <t>Наличная ул. д.13, л/к №1</t>
  </si>
  <si>
    <t>Наличная ул. д.15, л/к №1,2</t>
  </si>
  <si>
    <t>август</t>
  </si>
  <si>
    <t>Наличная ул. д.9, л/к №1,2</t>
  </si>
  <si>
    <t>Наличная ул. д.17, л/к №1,2,3</t>
  </si>
  <si>
    <t>Опочинина ул. д.13, л/к №4,5</t>
  </si>
  <si>
    <t>Наличная ул. д.12, л/к №1</t>
  </si>
  <si>
    <t>Мичманская ул. д.2 к.1, л/к №2с лифтами, без лифтов</t>
  </si>
  <si>
    <t>Мичманская  д.2 к.1, л/к №3 с лифт., без лифт.</t>
  </si>
  <si>
    <t>Опочинина ул. д.3, л/к №1,2,3</t>
  </si>
  <si>
    <t>ул. Шевченко д.17, л/к №1,6</t>
  </si>
  <si>
    <t>сентябрь</t>
  </si>
  <si>
    <t>Наличная ул. д.22, л/к №2,5,7</t>
  </si>
  <si>
    <t>Наличная ул. д.19, л/к №1</t>
  </si>
  <si>
    <t>ул. Шевченко д.22 к.2, л/к №1</t>
  </si>
  <si>
    <t>ул. Шевченко д.24, л/к №1</t>
  </si>
  <si>
    <t>ул. Шевченко д.24 к.2, л/к №3</t>
  </si>
  <si>
    <t>Морская наб. д.9, л/к №7,8,9,10,11</t>
  </si>
  <si>
    <t>Морская наб. д.15А, л/к №6,20</t>
  </si>
  <si>
    <t>Морская наб. д.15Г, л/к №26 с лифт., без лифтов</t>
  </si>
  <si>
    <t>октябрь</t>
  </si>
  <si>
    <t>Наличная ул. д.25/84, л/к №1</t>
  </si>
  <si>
    <t>Наличная ул. д.29, л/к №2</t>
  </si>
  <si>
    <t>Наличная ул. д.35 к.1, л/к №2</t>
  </si>
  <si>
    <t>Наличная ул. д.35 к.2, л/к №3,4</t>
  </si>
  <si>
    <t>Наличная ул. д.37 к.4, л/к №1</t>
  </si>
  <si>
    <t>Наличная ул. д.36 к.1, л/к №4</t>
  </si>
  <si>
    <t>Морская наб. д.15Г, л/к №27 с лифт.,без лифтов</t>
  </si>
  <si>
    <t>Морская наб. д.17Б, л/к №3 с лифтами, без лифт.</t>
  </si>
  <si>
    <t>Наличная ул. д.21, л/к №2,5,6</t>
  </si>
  <si>
    <t>Наличная ул. д.27, л/к №5</t>
  </si>
  <si>
    <t>ул. Одоевского д.12, л/к №1</t>
  </si>
  <si>
    <t>ноябрь</t>
  </si>
  <si>
    <t>Наличная ул. д.45, л/к №4,5,7</t>
  </si>
  <si>
    <t>Наличная ул. д.36 к.3, л/к №1,3,5</t>
  </si>
  <si>
    <t>ул. Нахимова д.1, л/к №7,9</t>
  </si>
  <si>
    <t>Среднегаванский пр. д.1, л/к №3</t>
  </si>
  <si>
    <t>Гаванская ул. д.6, л/к №2,4</t>
  </si>
  <si>
    <t>декабрь</t>
  </si>
  <si>
    <t>ул. Нахимова д.8 к.3, л/к №4</t>
  </si>
  <si>
    <t>ул. Нахимова д.14/41А, л/к №1,4</t>
  </si>
  <si>
    <t>Опочинина ул. д.11, л/к №1</t>
  </si>
  <si>
    <t>ул. Шевченко д.38, л/к №2</t>
  </si>
  <si>
    <t>Среднегаванский пр. д.3, л/кл №5</t>
  </si>
  <si>
    <t>Среднегаванский пр. д.7/8, л/к №2,3,4</t>
  </si>
  <si>
    <t>Среднегаванский пр. д.14, л/к №1</t>
  </si>
  <si>
    <t>Средний пр. д.99/18А, л/к №5,6,7</t>
  </si>
  <si>
    <t xml:space="preserve">ИТОГО : </t>
  </si>
  <si>
    <t xml:space="preserve">в т.ч. выполнение хозяйственным способом </t>
  </si>
  <si>
    <t>выполнение подрядным способом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</si>
</sst>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dd/mm/yy;@"/>
    <numFmt numFmtId="166" formatCode="#,##0.00_ ;[Red]\-#,##0.00\ "/>
    <numFmt numFmtId="167" formatCode="#,##0_ ;[Red]\-#,##0\ "/>
    <numFmt numFmtId="168" formatCode="#,##0.000_ ;[Red]\-#,##0.000\ "/>
  </numFmts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G Times"/>
      <family val="1"/>
    </font>
    <font>
      <b/>
      <sz val="11"/>
      <color theme="1"/>
      <name val="CG Times"/>
      <family val="1"/>
    </font>
    <font>
      <sz val="11"/>
      <color theme="1"/>
      <name val="CG Times"/>
      <family val="1"/>
    </font>
    <font>
      <sz val="9"/>
      <name val="CG Times"/>
      <family val="1"/>
    </font>
    <font>
      <sz val="9"/>
      <color indexed="8"/>
      <name val="CG Times"/>
      <family val="1"/>
    </font>
    <font>
      <b/>
      <i/>
      <sz val="11"/>
      <name val="CG Times"/>
      <family val="1"/>
    </font>
    <font>
      <sz val="11"/>
      <color indexed="8"/>
      <name val="CG Times"/>
      <family val="1"/>
    </font>
    <font>
      <sz val="11"/>
      <color theme="1"/>
      <name val="Calibri"/>
      <family val="2"/>
      <scheme val="minor"/>
    </font>
    <font>
      <sz val="11"/>
      <name val="CG Times"/>
      <family val="1"/>
    </font>
    <font>
      <b/>
      <sz val="11"/>
      <name val="CG Times"/>
      <family val="1"/>
    </font>
    <font>
      <sz val="10"/>
      <name val="Arial"/>
      <family val="2"/>
      <charset val="204"/>
    </font>
    <font>
      <b/>
      <i/>
      <sz val="11"/>
      <color indexed="8"/>
      <name val="CG Times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8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2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left"/>
    </xf>
    <xf numFmtId="166" fontId="7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167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/>
    <xf numFmtId="1" fontId="9" fillId="0" borderId="1" xfId="1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1" xfId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2" fontId="9" fillId="0" borderId="1" xfId="2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9" fillId="0" borderId="1" xfId="1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67" fontId="2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0" fontId="3" fillId="0" borderId="4" xfId="0" applyFont="1" applyFill="1" applyBorder="1"/>
    <xf numFmtId="1" fontId="10" fillId="0" borderId="1" xfId="2" applyNumberFormat="1" applyFont="1" applyFill="1" applyBorder="1" applyAlignment="1">
      <alignment horizontal="center"/>
    </xf>
    <xf numFmtId="164" fontId="10" fillId="0" borderId="1" xfId="2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6" fontId="9" fillId="0" borderId="1" xfId="2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0" fontId="10" fillId="0" borderId="1" xfId="0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4"/>
  <sheetViews>
    <sheetView tabSelected="1" zoomScaleNormal="100" workbookViewId="0">
      <selection activeCell="F172" sqref="F172"/>
    </sheetView>
  </sheetViews>
  <sheetFormatPr defaultColWidth="12.5703125" defaultRowHeight="15"/>
  <cols>
    <col min="1" max="1" width="4" style="81" customWidth="1"/>
    <col min="2" max="2" width="49.7109375" style="3" customWidth="1"/>
    <col min="3" max="3" width="6" style="3" customWidth="1"/>
    <col min="4" max="4" width="8.42578125" style="3" customWidth="1"/>
    <col min="5" max="5" width="10.85546875" style="3" customWidth="1"/>
    <col min="6" max="6" width="8.42578125" style="3" customWidth="1"/>
    <col min="7" max="7" width="10.28515625" style="3" customWidth="1"/>
    <col min="8" max="16384" width="12.5703125" style="3"/>
  </cols>
  <sheetData>
    <row r="3" spans="1:7">
      <c r="A3" s="1"/>
      <c r="B3" s="2" t="s">
        <v>0</v>
      </c>
      <c r="C3" s="2"/>
      <c r="D3" s="2"/>
      <c r="E3" s="2"/>
      <c r="F3" s="2"/>
      <c r="G3" s="1"/>
    </row>
    <row r="4" spans="1:7">
      <c r="A4" s="3"/>
      <c r="B4" s="4" t="s">
        <v>1</v>
      </c>
      <c r="C4" s="4"/>
      <c r="D4" s="4"/>
      <c r="E4" s="4"/>
      <c r="F4" s="4"/>
      <c r="G4" s="1"/>
    </row>
    <row r="5" spans="1:7">
      <c r="A5" s="5"/>
      <c r="B5" s="5"/>
      <c r="C5" s="5"/>
      <c r="D5" s="5"/>
      <c r="E5" s="5"/>
      <c r="F5" s="5"/>
      <c r="G5" s="5"/>
    </row>
    <row r="6" spans="1:7">
      <c r="A6" s="6" t="s">
        <v>2</v>
      </c>
      <c r="B6" s="7" t="s">
        <v>3</v>
      </c>
      <c r="C6" s="8" t="s">
        <v>4</v>
      </c>
      <c r="D6" s="8"/>
      <c r="E6" s="9" t="s">
        <v>5</v>
      </c>
      <c r="F6" s="9" t="s">
        <v>6</v>
      </c>
      <c r="G6" s="9" t="s">
        <v>7</v>
      </c>
    </row>
    <row r="7" spans="1:7" ht="15.75" customHeight="1">
      <c r="A7" s="6"/>
      <c r="B7" s="10"/>
      <c r="C7" s="11" t="s">
        <v>8</v>
      </c>
      <c r="D7" s="11" t="s">
        <v>9</v>
      </c>
      <c r="E7" s="9"/>
      <c r="F7" s="9"/>
      <c r="G7" s="9"/>
    </row>
    <row r="8" spans="1:7" ht="15" customHeight="1">
      <c r="A8" s="12" t="s">
        <v>10</v>
      </c>
      <c r="B8" s="12"/>
      <c r="C8" s="12"/>
      <c r="D8" s="12"/>
      <c r="E8" s="12"/>
      <c r="F8" s="12"/>
      <c r="G8" s="12"/>
    </row>
    <row r="9" spans="1:7" ht="15" customHeight="1">
      <c r="A9" s="13">
        <v>1</v>
      </c>
      <c r="B9" s="14" t="s">
        <v>11</v>
      </c>
      <c r="C9" s="15">
        <v>1</v>
      </c>
      <c r="D9" s="16">
        <v>0.35399999999999998</v>
      </c>
      <c r="E9" s="16">
        <v>135.40799999999999</v>
      </c>
      <c r="F9" s="17">
        <v>42398</v>
      </c>
      <c r="G9" s="18"/>
    </row>
    <row r="10" spans="1:7" ht="15" customHeight="1">
      <c r="A10" s="13">
        <v>2</v>
      </c>
      <c r="B10" s="14" t="s">
        <v>12</v>
      </c>
      <c r="C10" s="19">
        <v>2</v>
      </c>
      <c r="D10" s="20">
        <v>0.70199999999999996</v>
      </c>
      <c r="E10" s="20">
        <v>250</v>
      </c>
      <c r="F10" s="17">
        <v>42398</v>
      </c>
      <c r="G10" s="18"/>
    </row>
    <row r="11" spans="1:7" ht="15" customHeight="1">
      <c r="A11" s="13">
        <v>3</v>
      </c>
      <c r="B11" s="14" t="s">
        <v>13</v>
      </c>
      <c r="C11" s="21">
        <v>1</v>
      </c>
      <c r="D11" s="22">
        <v>0.25</v>
      </c>
      <c r="E11" s="16">
        <v>115.58</v>
      </c>
      <c r="F11" s="17">
        <v>42398</v>
      </c>
      <c r="G11" s="23"/>
    </row>
    <row r="12" spans="1:7" ht="15" customHeight="1">
      <c r="A12" s="13"/>
      <c r="B12" s="24"/>
      <c r="C12" s="25">
        <f>C9+C10+C11</f>
        <v>4</v>
      </c>
      <c r="D12" s="26">
        <f t="shared" ref="D12:E12" si="0">D9+D10+D11</f>
        <v>1.306</v>
      </c>
      <c r="E12" s="26">
        <f t="shared" si="0"/>
        <v>500.988</v>
      </c>
      <c r="F12" s="27"/>
      <c r="G12" s="18" t="s">
        <v>14</v>
      </c>
    </row>
    <row r="13" spans="1:7">
      <c r="A13" s="13">
        <v>4</v>
      </c>
      <c r="B13" s="14" t="s">
        <v>15</v>
      </c>
      <c r="C13" s="28">
        <v>1</v>
      </c>
      <c r="D13" s="16">
        <v>0.67200000000000004</v>
      </c>
      <c r="E13" s="29">
        <v>215.03800000000001</v>
      </c>
      <c r="F13" s="17">
        <v>42398</v>
      </c>
      <c r="G13" s="30"/>
    </row>
    <row r="14" spans="1:7">
      <c r="A14" s="13">
        <v>5</v>
      </c>
      <c r="B14" s="14" t="s">
        <v>16</v>
      </c>
      <c r="C14" s="22">
        <v>1</v>
      </c>
      <c r="D14" s="22">
        <v>0.66800000000000004</v>
      </c>
      <c r="E14" s="16">
        <v>265.553</v>
      </c>
      <c r="F14" s="17">
        <v>42398</v>
      </c>
      <c r="G14" s="30"/>
    </row>
    <row r="15" spans="1:7">
      <c r="A15" s="13">
        <v>6</v>
      </c>
      <c r="B15" s="31" t="s">
        <v>17</v>
      </c>
      <c r="C15" s="22">
        <v>2</v>
      </c>
      <c r="D15" s="22">
        <v>0.76300000000000001</v>
      </c>
      <c r="E15" s="16">
        <v>298.30399999999997</v>
      </c>
      <c r="F15" s="17">
        <v>42398</v>
      </c>
      <c r="G15" s="18"/>
    </row>
    <row r="16" spans="1:7">
      <c r="A16" s="13">
        <v>7</v>
      </c>
      <c r="B16" s="14" t="s">
        <v>18</v>
      </c>
      <c r="C16" s="22">
        <v>1</v>
      </c>
      <c r="D16" s="22">
        <v>0.39</v>
      </c>
      <c r="E16" s="16">
        <v>172.672</v>
      </c>
      <c r="F16" s="17">
        <v>42398</v>
      </c>
      <c r="G16" s="27"/>
    </row>
    <row r="17" spans="1:15">
      <c r="A17" s="13">
        <v>8</v>
      </c>
      <c r="B17" s="14" t="s">
        <v>19</v>
      </c>
      <c r="C17" s="22">
        <v>1</v>
      </c>
      <c r="D17" s="22">
        <v>0.48899999999999999</v>
      </c>
      <c r="E17" s="29">
        <v>178.30799999999999</v>
      </c>
      <c r="F17" s="17">
        <v>42398</v>
      </c>
      <c r="G17" s="27"/>
    </row>
    <row r="18" spans="1:15">
      <c r="A18" s="13">
        <v>9</v>
      </c>
      <c r="B18" s="14" t="s">
        <v>20</v>
      </c>
      <c r="C18" s="22">
        <v>1</v>
      </c>
      <c r="D18" s="22">
        <v>0.64700000000000002</v>
      </c>
      <c r="E18" s="32">
        <v>197.05199999999999</v>
      </c>
      <c r="F18" s="17">
        <v>42398</v>
      </c>
      <c r="G18" s="27"/>
    </row>
    <row r="19" spans="1:15">
      <c r="A19" s="13"/>
      <c r="B19" s="31"/>
      <c r="C19" s="33">
        <f>C13+C14+C15+C16+C17+C18</f>
        <v>7</v>
      </c>
      <c r="D19" s="34">
        <f t="shared" ref="D19:E19" si="1">D13+D14+D15+D16+D17+D18</f>
        <v>3.6290000000000004</v>
      </c>
      <c r="E19" s="34">
        <f t="shared" si="1"/>
        <v>1326.9269999999999</v>
      </c>
      <c r="F19" s="27"/>
      <c r="G19" s="18" t="s">
        <v>21</v>
      </c>
    </row>
    <row r="20" spans="1:15" ht="15" customHeight="1">
      <c r="A20" s="13"/>
      <c r="B20" s="35"/>
      <c r="C20" s="33">
        <f>C12+C19</f>
        <v>11</v>
      </c>
      <c r="D20" s="34">
        <f t="shared" ref="D20:E20" si="2">D12+D19</f>
        <v>4.9350000000000005</v>
      </c>
      <c r="E20" s="34">
        <f t="shared" si="2"/>
        <v>1827.915</v>
      </c>
      <c r="F20" s="27"/>
      <c r="G20" s="18"/>
    </row>
    <row r="21" spans="1:15" ht="15" customHeight="1">
      <c r="A21" s="36" t="s">
        <v>22</v>
      </c>
      <c r="B21" s="36"/>
      <c r="C21" s="36"/>
      <c r="D21" s="36"/>
      <c r="E21" s="36"/>
      <c r="F21" s="36"/>
      <c r="G21" s="36"/>
    </row>
    <row r="22" spans="1:15" ht="15" customHeight="1">
      <c r="A22" s="13">
        <v>10</v>
      </c>
      <c r="B22" s="14" t="s">
        <v>23</v>
      </c>
      <c r="C22" s="37">
        <v>1</v>
      </c>
      <c r="D22" s="38">
        <v>0.40699999999999997</v>
      </c>
      <c r="E22" s="38">
        <v>101.997</v>
      </c>
      <c r="F22" s="17">
        <v>42429</v>
      </c>
      <c r="G22" s="18"/>
    </row>
    <row r="23" spans="1:15" ht="15" customHeight="1">
      <c r="A23" s="13">
        <v>11</v>
      </c>
      <c r="B23" s="14" t="s">
        <v>24</v>
      </c>
      <c r="C23" s="22">
        <v>1</v>
      </c>
      <c r="D23" s="22">
        <v>0.62</v>
      </c>
      <c r="E23" s="39">
        <v>210.066</v>
      </c>
      <c r="F23" s="17">
        <v>42429</v>
      </c>
      <c r="G23" s="18"/>
    </row>
    <row r="24" spans="1:15">
      <c r="A24" s="13">
        <v>12</v>
      </c>
      <c r="B24" s="14" t="s">
        <v>25</v>
      </c>
      <c r="C24" s="22">
        <v>1</v>
      </c>
      <c r="D24" s="22">
        <v>0.35099999999999998</v>
      </c>
      <c r="E24" s="38">
        <v>123.68300000000001</v>
      </c>
      <c r="F24" s="17">
        <v>42429</v>
      </c>
      <c r="G24" s="18"/>
    </row>
    <row r="25" spans="1:15" ht="15" customHeight="1">
      <c r="A25" s="13">
        <v>13</v>
      </c>
      <c r="B25" s="30" t="s">
        <v>26</v>
      </c>
      <c r="C25" s="22">
        <v>1</v>
      </c>
      <c r="D25" s="22">
        <v>0.316</v>
      </c>
      <c r="E25" s="38">
        <v>94.421000000000006</v>
      </c>
      <c r="F25" s="17">
        <v>42429</v>
      </c>
      <c r="G25" s="40"/>
    </row>
    <row r="26" spans="1:15" ht="15" customHeight="1">
      <c r="A26" s="13">
        <v>14</v>
      </c>
      <c r="B26" s="14" t="s">
        <v>27</v>
      </c>
      <c r="C26" s="22">
        <v>1</v>
      </c>
      <c r="D26" s="22">
        <v>0.32200000000000001</v>
      </c>
      <c r="E26" s="38">
        <v>129.29300000000001</v>
      </c>
      <c r="F26" s="17">
        <v>42429</v>
      </c>
      <c r="G26" s="30"/>
    </row>
    <row r="27" spans="1:15" ht="15" customHeight="1">
      <c r="A27" s="13"/>
      <c r="B27" s="14"/>
      <c r="C27" s="25">
        <f>C22+C23+C24+C25+C26</f>
        <v>5</v>
      </c>
      <c r="D27" s="26">
        <f t="shared" ref="D27:E27" si="3">D22+D23+D24+D25+D26</f>
        <v>2.016</v>
      </c>
      <c r="E27" s="26">
        <f t="shared" si="3"/>
        <v>659.46</v>
      </c>
      <c r="F27" s="41"/>
      <c r="G27" s="18" t="s">
        <v>14</v>
      </c>
    </row>
    <row r="28" spans="1:15">
      <c r="A28" s="13">
        <v>15</v>
      </c>
      <c r="B28" s="14" t="s">
        <v>28</v>
      </c>
      <c r="C28" s="42">
        <v>1</v>
      </c>
      <c r="D28" s="22">
        <v>0.49299999999999999</v>
      </c>
      <c r="E28" s="43">
        <v>154.94900000000001</v>
      </c>
      <c r="F28" s="17">
        <v>42429</v>
      </c>
      <c r="G28" s="30"/>
    </row>
    <row r="29" spans="1:15">
      <c r="A29" s="13">
        <v>16</v>
      </c>
      <c r="B29" s="14" t="s">
        <v>29</v>
      </c>
      <c r="C29" s="21">
        <v>1</v>
      </c>
      <c r="D29" s="22">
        <v>0.40500000000000003</v>
      </c>
      <c r="E29" s="38">
        <v>148.203</v>
      </c>
      <c r="F29" s="17">
        <v>42429</v>
      </c>
      <c r="G29" s="30"/>
      <c r="J29" s="44"/>
      <c r="K29" s="45"/>
      <c r="L29" s="45"/>
      <c r="M29" s="45"/>
      <c r="N29" s="46"/>
      <c r="O29" s="47"/>
    </row>
    <row r="30" spans="1:15" ht="15" customHeight="1">
      <c r="A30" s="13">
        <v>17</v>
      </c>
      <c r="B30" s="14" t="s">
        <v>30</v>
      </c>
      <c r="C30" s="21">
        <v>2</v>
      </c>
      <c r="D30" s="22">
        <v>0.86499999999999999</v>
      </c>
      <c r="E30" s="38">
        <v>293.17900000000003</v>
      </c>
      <c r="F30" s="17">
        <v>42429</v>
      </c>
      <c r="G30" s="18"/>
    </row>
    <row r="31" spans="1:15" ht="15" customHeight="1">
      <c r="A31" s="13">
        <v>18</v>
      </c>
      <c r="B31" s="14" t="s">
        <v>31</v>
      </c>
      <c r="C31" s="15">
        <v>2</v>
      </c>
      <c r="D31" s="22">
        <v>1.2010000000000001</v>
      </c>
      <c r="E31" s="38">
        <v>452.47</v>
      </c>
      <c r="F31" s="17">
        <v>42429</v>
      </c>
      <c r="G31" s="27"/>
    </row>
    <row r="32" spans="1:15" ht="15" customHeight="1">
      <c r="A32" s="13">
        <v>19</v>
      </c>
      <c r="B32" s="14" t="s">
        <v>32</v>
      </c>
      <c r="C32" s="21">
        <v>2</v>
      </c>
      <c r="D32" s="22">
        <v>0.85000000000000009</v>
      </c>
      <c r="E32" s="43">
        <v>403.57500000000005</v>
      </c>
      <c r="F32" s="17">
        <v>42429</v>
      </c>
      <c r="G32" s="27"/>
    </row>
    <row r="33" spans="1:11" ht="15" customHeight="1">
      <c r="A33" s="40"/>
      <c r="B33" s="48"/>
      <c r="C33" s="49">
        <f>C28+C29+C30+C31+C32</f>
        <v>8</v>
      </c>
      <c r="D33" s="50">
        <f t="shared" ref="D33:E33" si="4">D28+D29+D30+D31+D32</f>
        <v>3.8140000000000001</v>
      </c>
      <c r="E33" s="50">
        <f t="shared" si="4"/>
        <v>1452.3760000000002</v>
      </c>
      <c r="F33" s="27"/>
      <c r="G33" s="18" t="s">
        <v>21</v>
      </c>
    </row>
    <row r="34" spans="1:11">
      <c r="A34" s="13"/>
      <c r="B34" s="30"/>
      <c r="C34" s="51">
        <f>C27+C33</f>
        <v>13</v>
      </c>
      <c r="D34" s="52">
        <f t="shared" ref="D34:E34" si="5">D27+D33</f>
        <v>5.83</v>
      </c>
      <c r="E34" s="52">
        <f t="shared" si="5"/>
        <v>2111.8360000000002</v>
      </c>
      <c r="F34" s="27"/>
      <c r="G34" s="30"/>
    </row>
    <row r="35" spans="1:11" ht="15" customHeight="1">
      <c r="A35" s="53" t="s">
        <v>33</v>
      </c>
      <c r="B35" s="53"/>
      <c r="C35" s="53"/>
      <c r="D35" s="53"/>
      <c r="E35" s="53"/>
      <c r="F35" s="53"/>
      <c r="G35" s="53"/>
    </row>
    <row r="36" spans="1:11" ht="15" customHeight="1">
      <c r="A36" s="13">
        <v>20</v>
      </c>
      <c r="B36" s="14" t="s">
        <v>34</v>
      </c>
      <c r="C36" s="15">
        <v>3</v>
      </c>
      <c r="D36" s="54">
        <v>1.0310000000000001</v>
      </c>
      <c r="E36" s="55">
        <v>464.27099999999996</v>
      </c>
      <c r="F36" s="17">
        <v>42460</v>
      </c>
      <c r="G36" s="18"/>
    </row>
    <row r="37" spans="1:11">
      <c r="A37" s="13">
        <v>21</v>
      </c>
      <c r="B37" s="14" t="s">
        <v>35</v>
      </c>
      <c r="C37" s="21">
        <v>1</v>
      </c>
      <c r="D37" s="22">
        <v>0.58099999999999996</v>
      </c>
      <c r="E37" s="38">
        <v>242.12899999999999</v>
      </c>
      <c r="F37" s="17">
        <v>42460</v>
      </c>
      <c r="G37" s="18"/>
    </row>
    <row r="38" spans="1:11">
      <c r="A38" s="13">
        <v>22</v>
      </c>
      <c r="B38" s="56" t="s">
        <v>36</v>
      </c>
      <c r="C38" s="21">
        <v>2</v>
      </c>
      <c r="D38" s="22">
        <v>0.83200000000000007</v>
      </c>
      <c r="E38" s="22">
        <v>277.67700000000002</v>
      </c>
      <c r="F38" s="17">
        <v>42460</v>
      </c>
      <c r="G38" s="40"/>
    </row>
    <row r="39" spans="1:11">
      <c r="A39" s="40"/>
      <c r="B39" s="14"/>
      <c r="C39" s="25">
        <f>C36+C37+C38</f>
        <v>6</v>
      </c>
      <c r="D39" s="26">
        <f t="shared" ref="D39:E39" si="6">D36+D37+D38</f>
        <v>2.444</v>
      </c>
      <c r="E39" s="26">
        <f t="shared" si="6"/>
        <v>984.077</v>
      </c>
      <c r="F39" s="41"/>
      <c r="G39" s="18" t="s">
        <v>14</v>
      </c>
    </row>
    <row r="40" spans="1:11">
      <c r="A40" s="13">
        <v>23</v>
      </c>
      <c r="B40" s="40" t="s">
        <v>37</v>
      </c>
      <c r="C40" s="22">
        <v>2</v>
      </c>
      <c r="D40" s="22">
        <v>0.76400000000000001</v>
      </c>
      <c r="E40" s="38">
        <v>255.33500000000001</v>
      </c>
      <c r="F40" s="17">
        <v>42460</v>
      </c>
      <c r="G40" s="30"/>
    </row>
    <row r="41" spans="1:11">
      <c r="A41" s="13">
        <v>24</v>
      </c>
      <c r="B41" s="14" t="s">
        <v>38</v>
      </c>
      <c r="C41" s="22">
        <v>1</v>
      </c>
      <c r="D41" s="22">
        <v>0.74299999999999999</v>
      </c>
      <c r="E41" s="32">
        <v>225.155</v>
      </c>
      <c r="F41" s="17">
        <v>42460</v>
      </c>
      <c r="G41" s="30"/>
    </row>
    <row r="42" spans="1:11">
      <c r="A42" s="13">
        <v>25</v>
      </c>
      <c r="B42" s="14" t="s">
        <v>39</v>
      </c>
      <c r="C42" s="22">
        <v>2</v>
      </c>
      <c r="D42" s="22">
        <v>1.0539999999999998</v>
      </c>
      <c r="E42" s="38">
        <v>428.45799999999997</v>
      </c>
      <c r="F42" s="17">
        <v>42460</v>
      </c>
      <c r="G42" s="30"/>
    </row>
    <row r="43" spans="1:11">
      <c r="A43" s="13">
        <v>26</v>
      </c>
      <c r="B43" s="56" t="s">
        <v>40</v>
      </c>
      <c r="C43" s="22">
        <v>3</v>
      </c>
      <c r="D43" s="22">
        <v>1.4040000000000001</v>
      </c>
      <c r="E43" s="38">
        <v>632.38</v>
      </c>
      <c r="F43" s="17">
        <v>42460</v>
      </c>
      <c r="G43" s="18"/>
    </row>
    <row r="44" spans="1:11">
      <c r="A44" s="13"/>
      <c r="B44" s="24"/>
      <c r="C44" s="51">
        <f>C40+C41+C42+C43</f>
        <v>8</v>
      </c>
      <c r="D44" s="52">
        <f t="shared" ref="D44:E44" si="7">D40+D41+D42+D43</f>
        <v>3.9649999999999999</v>
      </c>
      <c r="E44" s="52">
        <f t="shared" si="7"/>
        <v>1541.328</v>
      </c>
      <c r="F44" s="27"/>
      <c r="G44" s="18" t="s">
        <v>21</v>
      </c>
    </row>
    <row r="45" spans="1:11">
      <c r="A45" s="13"/>
      <c r="B45" s="30"/>
      <c r="C45" s="51">
        <f>C39+C44</f>
        <v>14</v>
      </c>
      <c r="D45" s="52">
        <f t="shared" ref="D45:E45" si="8">D39+D44</f>
        <v>6.4089999999999998</v>
      </c>
      <c r="E45" s="52">
        <f t="shared" si="8"/>
        <v>2525.4049999999997</v>
      </c>
      <c r="F45" s="27"/>
      <c r="G45" s="30"/>
    </row>
    <row r="46" spans="1:11" ht="15" customHeight="1">
      <c r="A46" s="57" t="s">
        <v>41</v>
      </c>
      <c r="B46" s="57"/>
      <c r="C46" s="57"/>
      <c r="D46" s="57"/>
      <c r="E46" s="57"/>
      <c r="F46" s="57"/>
      <c r="G46" s="57"/>
      <c r="K46" s="58"/>
    </row>
    <row r="47" spans="1:11">
      <c r="A47" s="13">
        <v>27</v>
      </c>
      <c r="B47" s="14" t="s">
        <v>42</v>
      </c>
      <c r="C47" s="15">
        <v>2</v>
      </c>
      <c r="D47" s="38">
        <v>0.81499999999999995</v>
      </c>
      <c r="E47" s="43">
        <v>299.21800000000002</v>
      </c>
      <c r="F47" s="17">
        <v>42490</v>
      </c>
      <c r="G47" s="18"/>
      <c r="K47" s="59"/>
    </row>
    <row r="48" spans="1:11">
      <c r="A48" s="13">
        <v>28</v>
      </c>
      <c r="B48" s="14" t="s">
        <v>43</v>
      </c>
      <c r="C48" s="21">
        <v>1</v>
      </c>
      <c r="D48" s="22">
        <v>0.33400000000000002</v>
      </c>
      <c r="E48" s="60">
        <v>141.065</v>
      </c>
      <c r="F48" s="17">
        <v>42490</v>
      </c>
      <c r="G48" s="18"/>
      <c r="K48" s="59"/>
    </row>
    <row r="49" spans="1:11">
      <c r="A49" s="13">
        <v>29</v>
      </c>
      <c r="B49" s="30" t="s">
        <v>44</v>
      </c>
      <c r="C49" s="21">
        <v>3</v>
      </c>
      <c r="D49" s="22">
        <v>0.93300000000000005</v>
      </c>
      <c r="E49" s="38">
        <v>326.03200000000004</v>
      </c>
      <c r="F49" s="17">
        <v>42490</v>
      </c>
      <c r="G49" s="40"/>
      <c r="K49" s="59"/>
    </row>
    <row r="50" spans="1:11">
      <c r="A50" s="13">
        <v>30</v>
      </c>
      <c r="B50" s="14" t="s">
        <v>45</v>
      </c>
      <c r="C50" s="21">
        <v>1</v>
      </c>
      <c r="D50" s="22">
        <v>0.41699999999999998</v>
      </c>
      <c r="E50" s="61">
        <v>132.46299999999999</v>
      </c>
      <c r="F50" s="17">
        <v>42490</v>
      </c>
      <c r="G50" s="30"/>
      <c r="K50" s="59"/>
    </row>
    <row r="51" spans="1:11">
      <c r="A51" s="40"/>
      <c r="B51" s="14"/>
      <c r="C51" s="49">
        <f>C50+C49+C48+C47</f>
        <v>7</v>
      </c>
      <c r="D51" s="50">
        <f t="shared" ref="D51:E51" si="9">D50+D49+D48+D47</f>
        <v>2.4990000000000001</v>
      </c>
      <c r="E51" s="50">
        <f t="shared" si="9"/>
        <v>898.77800000000002</v>
      </c>
      <c r="F51" s="40"/>
      <c r="G51" s="18" t="s">
        <v>14</v>
      </c>
      <c r="K51" s="59"/>
    </row>
    <row r="52" spans="1:11">
      <c r="A52" s="13">
        <v>31</v>
      </c>
      <c r="B52" s="14" t="s">
        <v>46</v>
      </c>
      <c r="C52" s="37">
        <v>2</v>
      </c>
      <c r="D52" s="22">
        <v>1.163</v>
      </c>
      <c r="E52" s="38">
        <v>610.26</v>
      </c>
      <c r="F52" s="17">
        <v>42490</v>
      </c>
      <c r="G52" s="40"/>
      <c r="K52" s="59"/>
    </row>
    <row r="53" spans="1:11">
      <c r="A53" s="13">
        <v>32</v>
      </c>
      <c r="B53" s="14" t="s">
        <v>47</v>
      </c>
      <c r="C53" s="22">
        <v>1</v>
      </c>
      <c r="D53" s="22">
        <v>0.30299999999999999</v>
      </c>
      <c r="E53" s="38">
        <v>174.54</v>
      </c>
      <c r="F53" s="17">
        <v>42490</v>
      </c>
      <c r="G53" s="30"/>
      <c r="K53" s="59"/>
    </row>
    <row r="54" spans="1:11">
      <c r="A54" s="13">
        <v>33</v>
      </c>
      <c r="B54" s="14" t="s">
        <v>48</v>
      </c>
      <c r="C54" s="22">
        <v>1</v>
      </c>
      <c r="D54" s="22">
        <v>0.42899999999999999</v>
      </c>
      <c r="E54" s="38">
        <v>219.96299999999999</v>
      </c>
      <c r="F54" s="17">
        <v>42490</v>
      </c>
      <c r="G54" s="18"/>
      <c r="K54" s="59"/>
    </row>
    <row r="55" spans="1:11">
      <c r="A55" s="13">
        <v>34</v>
      </c>
      <c r="B55" s="14" t="s">
        <v>49</v>
      </c>
      <c r="C55" s="22">
        <v>1</v>
      </c>
      <c r="D55" s="22">
        <v>0.66700000000000004</v>
      </c>
      <c r="E55" s="60">
        <v>355.25299999999999</v>
      </c>
      <c r="F55" s="17">
        <v>42490</v>
      </c>
      <c r="G55" s="27"/>
      <c r="K55" s="59"/>
    </row>
    <row r="56" spans="1:11">
      <c r="A56" s="13">
        <v>35</v>
      </c>
      <c r="B56" s="14" t="s">
        <v>50</v>
      </c>
      <c r="C56" s="22">
        <v>2</v>
      </c>
      <c r="D56" s="22">
        <v>1.3170000000000002</v>
      </c>
      <c r="E56" s="38">
        <v>514.84500000000003</v>
      </c>
      <c r="F56" s="17">
        <v>42490</v>
      </c>
      <c r="G56" s="27"/>
      <c r="K56" s="59"/>
    </row>
    <row r="57" spans="1:11">
      <c r="A57" s="13">
        <v>36</v>
      </c>
      <c r="B57" s="14" t="s">
        <v>51</v>
      </c>
      <c r="C57" s="22">
        <v>1</v>
      </c>
      <c r="D57" s="22">
        <v>1.01</v>
      </c>
      <c r="E57" s="43">
        <v>411.09100000000001</v>
      </c>
      <c r="F57" s="17">
        <v>42490</v>
      </c>
      <c r="G57" s="27"/>
      <c r="K57" s="59"/>
    </row>
    <row r="58" spans="1:11">
      <c r="A58" s="13">
        <v>37</v>
      </c>
      <c r="B58" s="14" t="s">
        <v>52</v>
      </c>
      <c r="C58" s="22">
        <v>1</v>
      </c>
      <c r="D58" s="22">
        <v>0.58199999999999996</v>
      </c>
      <c r="E58" s="61">
        <v>232.589</v>
      </c>
      <c r="F58" s="17">
        <v>42490</v>
      </c>
      <c r="G58" s="27"/>
      <c r="K58" s="59"/>
    </row>
    <row r="59" spans="1:11">
      <c r="A59" s="13"/>
      <c r="B59" s="48"/>
      <c r="C59" s="49">
        <f>C52+C53+C54+C55+C56+C57+C58</f>
        <v>9</v>
      </c>
      <c r="D59" s="50">
        <f t="shared" ref="D59:E59" si="10">D52+D53+D54+D55+D56+D57+D58</f>
        <v>5.4710000000000001</v>
      </c>
      <c r="E59" s="50">
        <f t="shared" si="10"/>
        <v>2518.5409999999997</v>
      </c>
      <c r="F59" s="40"/>
      <c r="G59" s="18" t="s">
        <v>21</v>
      </c>
      <c r="K59" s="59"/>
    </row>
    <row r="60" spans="1:11" ht="15" customHeight="1">
      <c r="A60" s="13"/>
      <c r="B60" s="30"/>
      <c r="C60" s="51">
        <f>C51+C59</f>
        <v>16</v>
      </c>
      <c r="D60" s="52">
        <f t="shared" ref="D60:E60" si="11">D51+D59</f>
        <v>7.9700000000000006</v>
      </c>
      <c r="E60" s="52">
        <f t="shared" si="11"/>
        <v>3417.3189999999995</v>
      </c>
      <c r="F60" s="27"/>
      <c r="G60" s="30"/>
      <c r="K60" s="59"/>
    </row>
    <row r="61" spans="1:11" ht="15" customHeight="1">
      <c r="A61" s="57" t="s">
        <v>53</v>
      </c>
      <c r="B61" s="57"/>
      <c r="C61" s="57"/>
      <c r="D61" s="57"/>
      <c r="E61" s="57"/>
      <c r="F61" s="57"/>
      <c r="G61" s="57"/>
      <c r="K61" s="59"/>
    </row>
    <row r="62" spans="1:11">
      <c r="A62" s="13">
        <v>38</v>
      </c>
      <c r="B62" s="14" t="s">
        <v>54</v>
      </c>
      <c r="C62" s="37">
        <v>3</v>
      </c>
      <c r="D62" s="38">
        <v>1.234</v>
      </c>
      <c r="E62" s="43">
        <v>359.73099999999999</v>
      </c>
      <c r="F62" s="17">
        <v>42521</v>
      </c>
      <c r="G62" s="18"/>
      <c r="K62" s="59"/>
    </row>
    <row r="63" spans="1:11">
      <c r="A63" s="13">
        <v>39</v>
      </c>
      <c r="B63" s="14" t="s">
        <v>55</v>
      </c>
      <c r="C63" s="22">
        <v>2</v>
      </c>
      <c r="D63" s="22">
        <v>0.74199999999999999</v>
      </c>
      <c r="E63" s="38">
        <v>318.77199999999999</v>
      </c>
      <c r="F63" s="17">
        <v>42521</v>
      </c>
      <c r="G63" s="18"/>
      <c r="K63" s="59"/>
    </row>
    <row r="64" spans="1:11">
      <c r="A64" s="13"/>
      <c r="B64" s="30"/>
      <c r="C64" s="51">
        <f>C63+C62</f>
        <v>5</v>
      </c>
      <c r="D64" s="52">
        <f t="shared" ref="D64:E64" si="12">D63+D62</f>
        <v>1.976</v>
      </c>
      <c r="E64" s="52">
        <f t="shared" si="12"/>
        <v>678.50299999999993</v>
      </c>
      <c r="F64" s="17"/>
      <c r="G64" s="18" t="s">
        <v>14</v>
      </c>
      <c r="K64" s="59"/>
    </row>
    <row r="65" spans="1:11">
      <c r="A65" s="13">
        <v>40</v>
      </c>
      <c r="B65" s="14" t="s">
        <v>56</v>
      </c>
      <c r="C65" s="37">
        <v>2</v>
      </c>
      <c r="D65" s="22">
        <v>1.1909999999999998</v>
      </c>
      <c r="E65" s="38">
        <v>486.76599999999996</v>
      </c>
      <c r="F65" s="17">
        <v>42521</v>
      </c>
      <c r="G65" s="30"/>
      <c r="K65" s="59"/>
    </row>
    <row r="66" spans="1:11">
      <c r="A66" s="13">
        <v>41</v>
      </c>
      <c r="B66" s="14" t="s">
        <v>57</v>
      </c>
      <c r="C66" s="22">
        <v>1</v>
      </c>
      <c r="D66" s="22">
        <v>0.52700000000000002</v>
      </c>
      <c r="E66" s="43">
        <v>223.50200000000001</v>
      </c>
      <c r="F66" s="17">
        <v>42521</v>
      </c>
      <c r="G66" s="30"/>
      <c r="K66" s="59"/>
    </row>
    <row r="67" spans="1:11">
      <c r="A67" s="13">
        <v>42</v>
      </c>
      <c r="B67" s="14" t="s">
        <v>58</v>
      </c>
      <c r="C67" s="22">
        <v>2</v>
      </c>
      <c r="D67" s="22">
        <v>0.97799999999999998</v>
      </c>
      <c r="E67" s="38">
        <v>391.096</v>
      </c>
      <c r="F67" s="17">
        <v>42521</v>
      </c>
      <c r="G67" s="30"/>
      <c r="K67" s="59"/>
    </row>
    <row r="68" spans="1:11">
      <c r="A68" s="13">
        <v>43</v>
      </c>
      <c r="B68" s="40" t="s">
        <v>59</v>
      </c>
      <c r="C68" s="22">
        <v>3</v>
      </c>
      <c r="D68" s="22">
        <v>2.4220000000000002</v>
      </c>
      <c r="E68" s="38">
        <v>671.43600000000004</v>
      </c>
      <c r="F68" s="17">
        <v>42521</v>
      </c>
      <c r="G68" s="18"/>
      <c r="K68" s="59"/>
    </row>
    <row r="69" spans="1:11">
      <c r="A69" s="13">
        <v>44</v>
      </c>
      <c r="B69" s="14" t="s">
        <v>60</v>
      </c>
      <c r="C69" s="22">
        <v>1</v>
      </c>
      <c r="D69" s="22">
        <v>0.47699999999999998</v>
      </c>
      <c r="E69" s="60">
        <v>192.85</v>
      </c>
      <c r="F69" s="17">
        <v>42521</v>
      </c>
      <c r="G69" s="27"/>
      <c r="K69" s="59"/>
    </row>
    <row r="70" spans="1:11">
      <c r="A70" s="40"/>
      <c r="B70" s="48"/>
      <c r="C70" s="49">
        <f>C69+C68+C67+C66+C65</f>
        <v>9</v>
      </c>
      <c r="D70" s="50">
        <f t="shared" ref="D70:E70" si="13">D69+D68+D67+D66+D65</f>
        <v>5.5949999999999998</v>
      </c>
      <c r="E70" s="50">
        <f t="shared" si="13"/>
        <v>1965.65</v>
      </c>
      <c r="F70" s="40"/>
      <c r="G70" s="18" t="s">
        <v>21</v>
      </c>
      <c r="K70" s="59"/>
    </row>
    <row r="71" spans="1:11">
      <c r="A71" s="13"/>
      <c r="B71" s="30"/>
      <c r="C71" s="51">
        <f>C70+C64</f>
        <v>14</v>
      </c>
      <c r="D71" s="52">
        <f t="shared" ref="D71:E71" si="14">D70+D64</f>
        <v>7.5709999999999997</v>
      </c>
      <c r="E71" s="52">
        <f t="shared" si="14"/>
        <v>2644.1530000000002</v>
      </c>
      <c r="F71" s="27"/>
      <c r="G71" s="62"/>
      <c r="K71" s="59"/>
    </row>
    <row r="72" spans="1:11" ht="15" customHeight="1">
      <c r="A72" s="57" t="s">
        <v>61</v>
      </c>
      <c r="B72" s="57"/>
      <c r="C72" s="57"/>
      <c r="D72" s="57"/>
      <c r="E72" s="57"/>
      <c r="F72" s="57"/>
      <c r="G72" s="57"/>
    </row>
    <row r="73" spans="1:11" ht="15" customHeight="1">
      <c r="A73" s="13">
        <v>45</v>
      </c>
      <c r="B73" s="14" t="s">
        <v>62</v>
      </c>
      <c r="C73" s="15">
        <v>1</v>
      </c>
      <c r="D73" s="38">
        <v>0.33400000000000002</v>
      </c>
      <c r="E73" s="54">
        <v>262.54300000000001</v>
      </c>
      <c r="F73" s="17">
        <v>42551</v>
      </c>
      <c r="G73" s="18"/>
    </row>
    <row r="74" spans="1:11" ht="15" customHeight="1">
      <c r="A74" s="13">
        <v>46</v>
      </c>
      <c r="B74" s="14" t="s">
        <v>63</v>
      </c>
      <c r="C74" s="21">
        <v>1</v>
      </c>
      <c r="D74" s="22">
        <v>0.32700000000000001</v>
      </c>
      <c r="E74" s="38">
        <v>130.08600000000001</v>
      </c>
      <c r="F74" s="17">
        <v>42551</v>
      </c>
      <c r="G74" s="18"/>
    </row>
    <row r="75" spans="1:11">
      <c r="A75" s="13">
        <v>47</v>
      </c>
      <c r="B75" s="30" t="s">
        <v>64</v>
      </c>
      <c r="C75" s="21">
        <v>1</v>
      </c>
      <c r="D75" s="22">
        <v>0.375</v>
      </c>
      <c r="E75" s="38">
        <v>130.89099999999999</v>
      </c>
      <c r="F75" s="17">
        <v>42551</v>
      </c>
      <c r="G75" s="40"/>
    </row>
    <row r="76" spans="1:11" ht="15" customHeight="1">
      <c r="A76" s="13">
        <v>48</v>
      </c>
      <c r="B76" s="14" t="s">
        <v>65</v>
      </c>
      <c r="C76" s="21">
        <v>1</v>
      </c>
      <c r="D76" s="22">
        <v>0.34899999999999998</v>
      </c>
      <c r="E76" s="43">
        <v>141.995</v>
      </c>
      <c r="F76" s="17">
        <v>42551</v>
      </c>
      <c r="G76" s="30"/>
    </row>
    <row r="77" spans="1:11" ht="15" customHeight="1">
      <c r="A77" s="13">
        <v>49</v>
      </c>
      <c r="B77" s="14" t="s">
        <v>66</v>
      </c>
      <c r="C77" s="21">
        <v>1</v>
      </c>
      <c r="D77" s="22">
        <v>0.38500000000000001</v>
      </c>
      <c r="E77" s="38">
        <v>127.199</v>
      </c>
      <c r="F77" s="17">
        <v>42551</v>
      </c>
      <c r="G77" s="30"/>
    </row>
    <row r="78" spans="1:11" ht="15" customHeight="1">
      <c r="A78" s="13"/>
      <c r="B78" s="40"/>
      <c r="C78" s="25">
        <f>C77+C76+C75+C74+C73</f>
        <v>5</v>
      </c>
      <c r="D78" s="26">
        <f t="shared" ref="D78:E78" si="15">D77+D76+D75+D74+D73</f>
        <v>1.77</v>
      </c>
      <c r="E78" s="26">
        <f t="shared" si="15"/>
        <v>792.71400000000006</v>
      </c>
      <c r="F78" s="17"/>
      <c r="G78" s="18" t="s">
        <v>14</v>
      </c>
    </row>
    <row r="79" spans="1:11">
      <c r="A79" s="13">
        <v>50</v>
      </c>
      <c r="B79" s="14" t="s">
        <v>67</v>
      </c>
      <c r="C79" s="37">
        <v>1</v>
      </c>
      <c r="D79" s="22">
        <v>0.77800000000000002</v>
      </c>
      <c r="E79" s="38">
        <v>303.18200000000002</v>
      </c>
      <c r="F79" s="17">
        <v>42551</v>
      </c>
      <c r="G79" s="27"/>
    </row>
    <row r="80" spans="1:11">
      <c r="A80" s="13">
        <v>51</v>
      </c>
      <c r="B80" s="14" t="s">
        <v>68</v>
      </c>
      <c r="C80" s="22">
        <v>2</v>
      </c>
      <c r="D80" s="22">
        <v>0.80800000000000005</v>
      </c>
      <c r="E80" s="38">
        <v>306.49699999999996</v>
      </c>
      <c r="F80" s="17">
        <v>42551</v>
      </c>
      <c r="G80" s="27"/>
    </row>
    <row r="81" spans="1:10" ht="15" customHeight="1">
      <c r="A81" s="13">
        <v>52</v>
      </c>
      <c r="B81" s="14" t="s">
        <v>69</v>
      </c>
      <c r="C81" s="22">
        <v>1</v>
      </c>
      <c r="D81" s="22">
        <v>0.46</v>
      </c>
      <c r="E81" s="38">
        <v>150.59899999999999</v>
      </c>
      <c r="F81" s="17">
        <v>42551</v>
      </c>
      <c r="G81" s="27"/>
    </row>
    <row r="82" spans="1:10" ht="15" customHeight="1">
      <c r="A82" s="13">
        <v>53</v>
      </c>
      <c r="B82" s="14" t="s">
        <v>70</v>
      </c>
      <c r="C82" s="22">
        <v>1</v>
      </c>
      <c r="D82" s="22">
        <v>0.41799999999999998</v>
      </c>
      <c r="E82" s="39">
        <v>171.19399999999999</v>
      </c>
      <c r="F82" s="17">
        <v>42551</v>
      </c>
      <c r="G82" s="27"/>
    </row>
    <row r="83" spans="1:10" ht="15" customHeight="1">
      <c r="A83" s="13">
        <v>54</v>
      </c>
      <c r="B83" s="14" t="s">
        <v>71</v>
      </c>
      <c r="C83" s="22">
        <v>1</v>
      </c>
      <c r="D83" s="22">
        <v>0.67800000000000005</v>
      </c>
      <c r="E83" s="22">
        <v>216.619</v>
      </c>
      <c r="F83" s="17">
        <v>42551</v>
      </c>
      <c r="G83" s="27"/>
    </row>
    <row r="84" spans="1:10" ht="15" customHeight="1">
      <c r="A84" s="13">
        <v>55</v>
      </c>
      <c r="B84" s="14" t="s">
        <v>72</v>
      </c>
      <c r="C84" s="22">
        <v>2</v>
      </c>
      <c r="D84" s="22">
        <v>1.895</v>
      </c>
      <c r="E84" s="22">
        <v>658.96699999999998</v>
      </c>
      <c r="F84" s="17">
        <v>42551</v>
      </c>
      <c r="G84" s="27"/>
    </row>
    <row r="85" spans="1:10" ht="15" customHeight="1">
      <c r="A85" s="13">
        <v>56</v>
      </c>
      <c r="B85" s="14" t="s">
        <v>73</v>
      </c>
      <c r="C85" s="22">
        <v>1</v>
      </c>
      <c r="D85" s="22">
        <v>0.66900000000000004</v>
      </c>
      <c r="E85" s="22">
        <v>277.726</v>
      </c>
      <c r="F85" s="17">
        <v>42551</v>
      </c>
      <c r="G85" s="27"/>
    </row>
    <row r="86" spans="1:10" ht="15" customHeight="1">
      <c r="A86" s="13"/>
      <c r="B86" s="48"/>
      <c r="C86" s="63">
        <f>C85+C84+C83+C82+C81+C79+C80</f>
        <v>9</v>
      </c>
      <c r="D86" s="26">
        <f t="shared" ref="D86:E86" si="16">D85+D84+D83+D82+D81+D79+D80</f>
        <v>5.7059999999999995</v>
      </c>
      <c r="E86" s="26">
        <f t="shared" si="16"/>
        <v>2084.7839999999997</v>
      </c>
      <c r="F86" s="27"/>
      <c r="G86" s="18" t="s">
        <v>21</v>
      </c>
    </row>
    <row r="87" spans="1:10">
      <c r="A87" s="13"/>
      <c r="B87" s="30"/>
      <c r="C87" s="51">
        <f>C86+C78</f>
        <v>14</v>
      </c>
      <c r="D87" s="52">
        <f t="shared" ref="D87:E87" si="17">D86+D78</f>
        <v>7.4759999999999991</v>
      </c>
      <c r="E87" s="52">
        <f t="shared" si="17"/>
        <v>2877.4979999999996</v>
      </c>
      <c r="F87" s="27"/>
      <c r="G87" s="30"/>
      <c r="J87" s="64"/>
    </row>
    <row r="88" spans="1:10" ht="15" customHeight="1">
      <c r="A88" s="57" t="s">
        <v>74</v>
      </c>
      <c r="B88" s="57"/>
      <c r="C88" s="57"/>
      <c r="D88" s="57"/>
      <c r="E88" s="57"/>
      <c r="F88" s="57"/>
      <c r="G88" s="57"/>
    </row>
    <row r="89" spans="1:10">
      <c r="A89" s="13">
        <v>57</v>
      </c>
      <c r="B89" s="14" t="s">
        <v>75</v>
      </c>
      <c r="C89" s="37">
        <v>1</v>
      </c>
      <c r="D89" s="54">
        <v>0.443</v>
      </c>
      <c r="E89" s="39">
        <v>174.93799999999999</v>
      </c>
      <c r="F89" s="17">
        <v>42582</v>
      </c>
      <c r="G89" s="18"/>
    </row>
    <row r="90" spans="1:10">
      <c r="A90" s="13">
        <v>58</v>
      </c>
      <c r="B90" s="14" t="s">
        <v>76</v>
      </c>
      <c r="C90" s="22">
        <v>3</v>
      </c>
      <c r="D90" s="22">
        <v>1.1870000000000001</v>
      </c>
      <c r="E90" s="38">
        <v>499.38799999999998</v>
      </c>
      <c r="F90" s="17">
        <v>42582</v>
      </c>
      <c r="G90" s="18"/>
    </row>
    <row r="91" spans="1:10">
      <c r="A91" s="13">
        <v>59</v>
      </c>
      <c r="B91" s="30" t="s">
        <v>77</v>
      </c>
      <c r="C91" s="22">
        <v>2</v>
      </c>
      <c r="D91" s="22">
        <v>0.67400000000000004</v>
      </c>
      <c r="E91" s="61">
        <v>226.60300000000001</v>
      </c>
      <c r="F91" s="17">
        <v>42582</v>
      </c>
      <c r="G91" s="40"/>
    </row>
    <row r="92" spans="1:10">
      <c r="A92" s="13"/>
      <c r="B92" s="14"/>
      <c r="C92" s="49">
        <f>C91+C90+C89</f>
        <v>6</v>
      </c>
      <c r="D92" s="50">
        <f t="shared" ref="D92:E92" si="18">D91+D90+D89</f>
        <v>2.3040000000000003</v>
      </c>
      <c r="E92" s="50">
        <f t="shared" si="18"/>
        <v>900.92899999999997</v>
      </c>
      <c r="F92" s="41"/>
      <c r="G92" s="18" t="s">
        <v>14</v>
      </c>
    </row>
    <row r="93" spans="1:10">
      <c r="A93" s="13">
        <v>60</v>
      </c>
      <c r="B93" s="14" t="s">
        <v>78</v>
      </c>
      <c r="C93" s="37">
        <v>3</v>
      </c>
      <c r="D93" s="22">
        <v>2.831</v>
      </c>
      <c r="E93" s="38">
        <v>892.63400000000001</v>
      </c>
      <c r="F93" s="17">
        <v>42582</v>
      </c>
      <c r="G93" s="30"/>
    </row>
    <row r="94" spans="1:10">
      <c r="A94" s="13">
        <v>61</v>
      </c>
      <c r="B94" s="14" t="s">
        <v>79</v>
      </c>
      <c r="C94" s="22">
        <v>2</v>
      </c>
      <c r="D94" s="22">
        <v>1.341</v>
      </c>
      <c r="E94" s="32">
        <v>498.53500000000003</v>
      </c>
      <c r="F94" s="17">
        <v>42582</v>
      </c>
      <c r="G94" s="30"/>
    </row>
    <row r="95" spans="1:10">
      <c r="A95" s="13">
        <v>62</v>
      </c>
      <c r="B95" s="14" t="s">
        <v>80</v>
      </c>
      <c r="C95" s="22">
        <v>1</v>
      </c>
      <c r="D95" s="22">
        <v>0.60699999999999998</v>
      </c>
      <c r="E95" s="38">
        <v>230.93799999999999</v>
      </c>
      <c r="F95" s="17">
        <v>42582</v>
      </c>
      <c r="G95" s="30"/>
    </row>
    <row r="96" spans="1:10">
      <c r="A96" s="13">
        <v>63</v>
      </c>
      <c r="B96" s="56" t="s">
        <v>81</v>
      </c>
      <c r="C96" s="22">
        <v>1</v>
      </c>
      <c r="D96" s="22">
        <v>0.93600000000000005</v>
      </c>
      <c r="E96" s="38">
        <v>328.15</v>
      </c>
      <c r="F96" s="17">
        <v>42582</v>
      </c>
      <c r="G96" s="40"/>
    </row>
    <row r="97" spans="1:7">
      <c r="A97" s="13">
        <v>64</v>
      </c>
      <c r="B97" s="14" t="s">
        <v>82</v>
      </c>
      <c r="C97" s="22">
        <v>2</v>
      </c>
      <c r="D97" s="22">
        <v>1.2809999999999999</v>
      </c>
      <c r="E97" s="38">
        <v>494.55099999999999</v>
      </c>
      <c r="F97" s="17">
        <v>42582</v>
      </c>
      <c r="G97" s="27"/>
    </row>
    <row r="98" spans="1:7">
      <c r="A98" s="13"/>
      <c r="B98" s="48"/>
      <c r="C98" s="51">
        <f>C97+C96+C95+C94+C93</f>
        <v>9</v>
      </c>
      <c r="D98" s="52">
        <f t="shared" ref="D98:E98" si="19">D97+D96+D95+D94+D93</f>
        <v>6.9960000000000004</v>
      </c>
      <c r="E98" s="52">
        <f t="shared" si="19"/>
        <v>2444.808</v>
      </c>
      <c r="F98" s="40"/>
      <c r="G98" s="18" t="s">
        <v>21</v>
      </c>
    </row>
    <row r="99" spans="1:7">
      <c r="A99" s="13"/>
      <c r="B99" s="30"/>
      <c r="C99" s="51">
        <f>C98+C92</f>
        <v>15</v>
      </c>
      <c r="D99" s="52">
        <f t="shared" ref="D99:E99" si="20">D98+D92</f>
        <v>9.3000000000000007</v>
      </c>
      <c r="E99" s="52">
        <f t="shared" si="20"/>
        <v>3345.7370000000001</v>
      </c>
      <c r="F99" s="27"/>
      <c r="G99" s="30"/>
    </row>
    <row r="100" spans="1:7" ht="15.75" customHeight="1">
      <c r="A100" s="57" t="s">
        <v>83</v>
      </c>
      <c r="B100" s="57"/>
      <c r="C100" s="57"/>
      <c r="D100" s="57"/>
      <c r="E100" s="57"/>
      <c r="F100" s="57"/>
      <c r="G100" s="57"/>
    </row>
    <row r="101" spans="1:7" s="59" customFormat="1">
      <c r="A101" s="13">
        <v>65</v>
      </c>
      <c r="B101" s="14" t="s">
        <v>84</v>
      </c>
      <c r="C101" s="37">
        <v>2</v>
      </c>
      <c r="D101" s="38">
        <v>0.81299999999999994</v>
      </c>
      <c r="E101" s="43">
        <v>246.63</v>
      </c>
      <c r="F101" s="17">
        <v>42613</v>
      </c>
      <c r="G101" s="18"/>
    </row>
    <row r="102" spans="1:7" s="59" customFormat="1" ht="15" customHeight="1">
      <c r="A102" s="13">
        <v>66</v>
      </c>
      <c r="B102" s="14" t="s">
        <v>85</v>
      </c>
      <c r="C102" s="22">
        <v>3</v>
      </c>
      <c r="D102" s="22">
        <v>1.141</v>
      </c>
      <c r="E102" s="54">
        <v>659.30200000000002</v>
      </c>
      <c r="F102" s="17">
        <v>42613</v>
      </c>
      <c r="G102" s="18"/>
    </row>
    <row r="103" spans="1:7" s="65" customFormat="1" ht="15" customHeight="1">
      <c r="A103" s="13">
        <v>67</v>
      </c>
      <c r="B103" s="30" t="s">
        <v>86</v>
      </c>
      <c r="C103" s="22">
        <v>2</v>
      </c>
      <c r="D103" s="22">
        <v>0.90700000000000003</v>
      </c>
      <c r="E103" s="54">
        <v>398.85399999999998</v>
      </c>
      <c r="F103" s="17">
        <v>42613</v>
      </c>
      <c r="G103" s="40"/>
    </row>
    <row r="104" spans="1:7" ht="15" customHeight="1">
      <c r="A104" s="13">
        <v>68</v>
      </c>
      <c r="B104" s="14" t="s">
        <v>87</v>
      </c>
      <c r="C104" s="22">
        <v>1</v>
      </c>
      <c r="D104" s="22">
        <v>0.33300000000000002</v>
      </c>
      <c r="E104" s="38">
        <v>116.4</v>
      </c>
      <c r="F104" s="17">
        <v>42613</v>
      </c>
      <c r="G104" s="30"/>
    </row>
    <row r="105" spans="1:7" ht="15" customHeight="1">
      <c r="A105" s="40"/>
      <c r="B105" s="14"/>
      <c r="C105" s="66">
        <f>C104+C103+C102+C101</f>
        <v>8</v>
      </c>
      <c r="D105" s="67">
        <f t="shared" ref="D105:E105" si="21">D104+D103+D102+D101</f>
        <v>3.194</v>
      </c>
      <c r="E105" s="67">
        <f t="shared" si="21"/>
        <v>1421.1860000000001</v>
      </c>
      <c r="F105" s="41"/>
      <c r="G105" s="18" t="s">
        <v>14</v>
      </c>
    </row>
    <row r="106" spans="1:7" ht="15" customHeight="1">
      <c r="A106" s="13">
        <v>70</v>
      </c>
      <c r="B106" s="14" t="s">
        <v>88</v>
      </c>
      <c r="C106" s="21">
        <v>2</v>
      </c>
      <c r="D106" s="22">
        <v>3.3080000000000003</v>
      </c>
      <c r="E106" s="38">
        <v>761.9</v>
      </c>
      <c r="F106" s="17">
        <v>42613</v>
      </c>
      <c r="G106" s="30"/>
    </row>
    <row r="107" spans="1:7" ht="17.25" customHeight="1">
      <c r="A107" s="13">
        <v>71</v>
      </c>
      <c r="B107" s="24" t="s">
        <v>89</v>
      </c>
      <c r="C107" s="22">
        <v>2</v>
      </c>
      <c r="D107" s="22">
        <v>3.2360000000000002</v>
      </c>
      <c r="E107" s="38">
        <v>794.81600000000003</v>
      </c>
      <c r="F107" s="17">
        <v>42613</v>
      </c>
      <c r="G107" s="18"/>
    </row>
    <row r="108" spans="1:7" ht="15" customHeight="1">
      <c r="A108" s="13">
        <v>72</v>
      </c>
      <c r="B108" s="14" t="s">
        <v>90</v>
      </c>
      <c r="C108" s="22">
        <v>3</v>
      </c>
      <c r="D108" s="22">
        <v>2.0179999999999998</v>
      </c>
      <c r="E108" s="38">
        <v>885.99500000000012</v>
      </c>
      <c r="F108" s="17">
        <v>42613</v>
      </c>
      <c r="G108" s="27"/>
    </row>
    <row r="109" spans="1:7" ht="15" customHeight="1">
      <c r="A109" s="13">
        <v>73</v>
      </c>
      <c r="B109" s="14" t="s">
        <v>91</v>
      </c>
      <c r="C109" s="22">
        <v>2</v>
      </c>
      <c r="D109" s="22">
        <v>2.3580000000000001</v>
      </c>
      <c r="E109" s="32">
        <v>688.45</v>
      </c>
      <c r="F109" s="17">
        <v>42613</v>
      </c>
      <c r="G109" s="27"/>
    </row>
    <row r="110" spans="1:7" ht="15" customHeight="1">
      <c r="A110" s="40"/>
      <c r="B110" s="48"/>
      <c r="C110" s="49">
        <f>C109+C108+C107+C106</f>
        <v>9</v>
      </c>
      <c r="D110" s="50">
        <f t="shared" ref="D110:E110" si="22">D109+D108+D107+D106</f>
        <v>10.92</v>
      </c>
      <c r="E110" s="50">
        <f t="shared" si="22"/>
        <v>3131.1610000000005</v>
      </c>
      <c r="F110" s="40"/>
      <c r="G110" s="18" t="s">
        <v>21</v>
      </c>
    </row>
    <row r="111" spans="1:7">
      <c r="A111" s="68"/>
      <c r="B111" s="68"/>
      <c r="C111" s="33">
        <f>C110+C105</f>
        <v>17</v>
      </c>
      <c r="D111" s="34">
        <f t="shared" ref="D111:E111" si="23">D110+D105</f>
        <v>14.114000000000001</v>
      </c>
      <c r="E111" s="34">
        <f t="shared" si="23"/>
        <v>4552.3470000000007</v>
      </c>
      <c r="F111" s="69"/>
      <c r="G111" s="69"/>
    </row>
    <row r="112" spans="1:7" ht="15" customHeight="1">
      <c r="A112" s="57" t="s">
        <v>92</v>
      </c>
      <c r="B112" s="57"/>
      <c r="C112" s="57"/>
      <c r="D112" s="57"/>
      <c r="E112" s="57"/>
      <c r="F112" s="57"/>
      <c r="G112" s="57"/>
    </row>
    <row r="113" spans="1:7">
      <c r="A113" s="13">
        <v>74</v>
      </c>
      <c r="B113" s="14" t="s">
        <v>93</v>
      </c>
      <c r="C113" s="37">
        <v>3</v>
      </c>
      <c r="D113" s="38">
        <v>1.228</v>
      </c>
      <c r="E113" s="54">
        <v>422.791</v>
      </c>
      <c r="F113" s="17">
        <v>42643</v>
      </c>
      <c r="G113" s="18"/>
    </row>
    <row r="114" spans="1:7">
      <c r="A114" s="13">
        <v>75</v>
      </c>
      <c r="B114" s="14" t="s">
        <v>94</v>
      </c>
      <c r="C114" s="22">
        <v>1</v>
      </c>
      <c r="D114" s="22">
        <v>0.33800000000000002</v>
      </c>
      <c r="E114" s="38">
        <v>124.79300000000001</v>
      </c>
      <c r="F114" s="17">
        <v>42643</v>
      </c>
      <c r="G114" s="18"/>
    </row>
    <row r="115" spans="1:7">
      <c r="A115" s="13">
        <v>76</v>
      </c>
      <c r="B115" s="30" t="s">
        <v>95</v>
      </c>
      <c r="C115" s="22">
        <v>1</v>
      </c>
      <c r="D115" s="22">
        <v>0.33100000000000002</v>
      </c>
      <c r="E115" s="54">
        <v>109.97799999999999</v>
      </c>
      <c r="F115" s="17">
        <v>42643</v>
      </c>
      <c r="G115" s="40"/>
    </row>
    <row r="116" spans="1:7">
      <c r="A116" s="13">
        <v>77</v>
      </c>
      <c r="B116" s="14" t="s">
        <v>96</v>
      </c>
      <c r="C116" s="22">
        <v>1</v>
      </c>
      <c r="D116" s="22">
        <v>0.39800000000000002</v>
      </c>
      <c r="E116" s="38">
        <v>136.49</v>
      </c>
      <c r="F116" s="17">
        <v>42643</v>
      </c>
      <c r="G116" s="30"/>
    </row>
    <row r="117" spans="1:7">
      <c r="A117" s="13">
        <v>78</v>
      </c>
      <c r="B117" s="14" t="s">
        <v>97</v>
      </c>
      <c r="C117" s="22">
        <v>1</v>
      </c>
      <c r="D117" s="22">
        <v>0.314</v>
      </c>
      <c r="E117" s="43">
        <v>160.97</v>
      </c>
      <c r="F117" s="17">
        <v>42643</v>
      </c>
      <c r="G117" s="30"/>
    </row>
    <row r="118" spans="1:7">
      <c r="A118" s="22"/>
      <c r="B118" s="14"/>
      <c r="C118" s="49">
        <f>C117+C116+C115+C114+C113</f>
        <v>7</v>
      </c>
      <c r="D118" s="50">
        <f t="shared" ref="D118:E118" si="24">D117+D116+D115+D114+D113</f>
        <v>2.609</v>
      </c>
      <c r="E118" s="50">
        <f t="shared" si="24"/>
        <v>955.02199999999993</v>
      </c>
      <c r="F118" s="41"/>
      <c r="G118" s="18" t="s">
        <v>14</v>
      </c>
    </row>
    <row r="119" spans="1:7">
      <c r="A119" s="13">
        <v>79</v>
      </c>
      <c r="B119" s="30" t="s">
        <v>98</v>
      </c>
      <c r="C119" s="37">
        <v>5</v>
      </c>
      <c r="D119" s="22">
        <v>7.652000000000001</v>
      </c>
      <c r="E119" s="38">
        <v>1895.261</v>
      </c>
      <c r="F119" s="17">
        <v>42643</v>
      </c>
      <c r="G119" s="18"/>
    </row>
    <row r="120" spans="1:7">
      <c r="A120" s="13">
        <v>80</v>
      </c>
      <c r="B120" s="14" t="s">
        <v>99</v>
      </c>
      <c r="C120" s="22">
        <v>2</v>
      </c>
      <c r="D120" s="22">
        <v>2.8839999999999999</v>
      </c>
      <c r="E120" s="61">
        <v>751.89100000000008</v>
      </c>
      <c r="F120" s="17">
        <v>42643</v>
      </c>
      <c r="G120" s="27"/>
    </row>
    <row r="121" spans="1:7" ht="15" customHeight="1">
      <c r="A121" s="13">
        <v>81</v>
      </c>
      <c r="B121" s="14" t="s">
        <v>100</v>
      </c>
      <c r="C121" s="22">
        <v>2</v>
      </c>
      <c r="D121" s="22">
        <v>2.8310000000000004</v>
      </c>
      <c r="E121" s="60">
        <v>641.28399999999999</v>
      </c>
      <c r="F121" s="17">
        <v>42643</v>
      </c>
      <c r="G121" s="27"/>
    </row>
    <row r="122" spans="1:7">
      <c r="A122" s="22"/>
      <c r="B122" s="48"/>
      <c r="C122" s="51">
        <f>C121+C120+C119</f>
        <v>9</v>
      </c>
      <c r="D122" s="52">
        <f t="shared" ref="D122:E122" si="25">D121+D120+D119</f>
        <v>13.367000000000001</v>
      </c>
      <c r="E122" s="52">
        <f t="shared" si="25"/>
        <v>3288.4360000000001</v>
      </c>
      <c r="F122" s="40"/>
      <c r="G122" s="18" t="s">
        <v>21</v>
      </c>
    </row>
    <row r="123" spans="1:7">
      <c r="A123" s="68"/>
      <c r="B123" s="68"/>
      <c r="C123" s="33">
        <f>C122+C118</f>
        <v>16</v>
      </c>
      <c r="D123" s="34">
        <f t="shared" ref="D123:E123" si="26">D122+D118</f>
        <v>15.976000000000001</v>
      </c>
      <c r="E123" s="34">
        <f t="shared" si="26"/>
        <v>4243.4580000000005</v>
      </c>
      <c r="F123" s="69"/>
      <c r="G123" s="69"/>
    </row>
    <row r="124" spans="1:7" ht="15" customHeight="1">
      <c r="A124" s="57" t="s">
        <v>101</v>
      </c>
      <c r="B124" s="57"/>
      <c r="C124" s="57"/>
      <c r="D124" s="57"/>
      <c r="E124" s="57"/>
      <c r="F124" s="57"/>
      <c r="G124" s="57"/>
    </row>
    <row r="125" spans="1:7">
      <c r="A125" s="13">
        <v>82</v>
      </c>
      <c r="B125" s="14" t="s">
        <v>102</v>
      </c>
      <c r="C125" s="37">
        <v>1</v>
      </c>
      <c r="D125" s="38">
        <v>0.39700000000000002</v>
      </c>
      <c r="E125" s="43">
        <v>145.42099999999999</v>
      </c>
      <c r="F125" s="17">
        <v>42674</v>
      </c>
      <c r="G125" s="18"/>
    </row>
    <row r="126" spans="1:7">
      <c r="A126" s="13">
        <v>83</v>
      </c>
      <c r="B126" s="14" t="s">
        <v>103</v>
      </c>
      <c r="C126" s="22">
        <v>1</v>
      </c>
      <c r="D126" s="22">
        <v>0.35099999999999998</v>
      </c>
      <c r="E126" s="38">
        <v>124.343</v>
      </c>
      <c r="F126" s="17">
        <v>42674</v>
      </c>
      <c r="G126" s="18"/>
    </row>
    <row r="127" spans="1:7">
      <c r="A127" s="13">
        <v>84</v>
      </c>
      <c r="B127" s="30" t="s">
        <v>104</v>
      </c>
      <c r="C127" s="22">
        <v>1</v>
      </c>
      <c r="D127" s="22">
        <v>0.26400000000000001</v>
      </c>
      <c r="E127" s="61">
        <v>104.7</v>
      </c>
      <c r="F127" s="17">
        <v>42674</v>
      </c>
      <c r="G127" s="40"/>
    </row>
    <row r="128" spans="1:7">
      <c r="A128" s="13">
        <v>85</v>
      </c>
      <c r="B128" s="14" t="s">
        <v>105</v>
      </c>
      <c r="C128" s="22">
        <v>2</v>
      </c>
      <c r="D128" s="22">
        <v>0.55200000000000005</v>
      </c>
      <c r="E128" s="38">
        <v>180.547</v>
      </c>
      <c r="F128" s="17">
        <v>42674</v>
      </c>
      <c r="G128" s="30"/>
    </row>
    <row r="129" spans="1:7">
      <c r="A129" s="13">
        <v>86</v>
      </c>
      <c r="B129" s="14" t="s">
        <v>106</v>
      </c>
      <c r="C129" s="22">
        <v>1</v>
      </c>
      <c r="D129" s="22">
        <v>0.30399999999999999</v>
      </c>
      <c r="E129" s="70">
        <v>166.81200000000001</v>
      </c>
      <c r="F129" s="17">
        <v>42674</v>
      </c>
      <c r="G129" s="30"/>
    </row>
    <row r="130" spans="1:7">
      <c r="A130" s="13">
        <v>87</v>
      </c>
      <c r="B130" s="14" t="s">
        <v>107</v>
      </c>
      <c r="C130" s="22">
        <v>1</v>
      </c>
      <c r="D130" s="22">
        <v>0.92800000000000005</v>
      </c>
      <c r="E130" s="38">
        <v>265.36200000000002</v>
      </c>
      <c r="F130" s="17">
        <v>42674</v>
      </c>
      <c r="G130" s="30"/>
    </row>
    <row r="131" spans="1:7">
      <c r="A131" s="13"/>
      <c r="B131" s="56"/>
      <c r="C131" s="71">
        <f>C130+C129+C128+C127+C126+C125</f>
        <v>7</v>
      </c>
      <c r="D131" s="72">
        <f t="shared" ref="D131:E131" si="27">D130+D129+D128+D127+D126+D125</f>
        <v>2.7960000000000003</v>
      </c>
      <c r="E131" s="72">
        <f t="shared" si="27"/>
        <v>987.18499999999995</v>
      </c>
      <c r="F131" s="41"/>
      <c r="G131" s="18" t="s">
        <v>14</v>
      </c>
    </row>
    <row r="132" spans="1:7">
      <c r="A132" s="13">
        <v>88</v>
      </c>
      <c r="B132" s="14" t="s">
        <v>108</v>
      </c>
      <c r="C132" s="37">
        <v>2</v>
      </c>
      <c r="D132" s="22">
        <v>2.8380000000000001</v>
      </c>
      <c r="E132" s="38">
        <v>662.87900000000002</v>
      </c>
      <c r="F132" s="17">
        <v>42674</v>
      </c>
      <c r="G132" s="27"/>
    </row>
    <row r="133" spans="1:7" ht="15" customHeight="1">
      <c r="A133" s="13">
        <v>89</v>
      </c>
      <c r="B133" s="14" t="s">
        <v>109</v>
      </c>
      <c r="C133" s="22">
        <v>2</v>
      </c>
      <c r="D133" s="22">
        <v>2.0230000000000001</v>
      </c>
      <c r="E133" s="38">
        <v>491.99700000000001</v>
      </c>
      <c r="F133" s="17">
        <v>42674</v>
      </c>
      <c r="G133" s="27"/>
    </row>
    <row r="134" spans="1:7" ht="16.5" customHeight="1">
      <c r="A134" s="13">
        <v>90</v>
      </c>
      <c r="B134" s="14" t="s">
        <v>110</v>
      </c>
      <c r="C134" s="22">
        <v>3</v>
      </c>
      <c r="D134" s="22">
        <v>2.2690000000000001</v>
      </c>
      <c r="E134" s="38">
        <v>727.29099999999994</v>
      </c>
      <c r="F134" s="17">
        <v>42674</v>
      </c>
      <c r="G134" s="27"/>
    </row>
    <row r="135" spans="1:7" ht="16.5" customHeight="1">
      <c r="A135" s="13">
        <v>91</v>
      </c>
      <c r="B135" s="14" t="s">
        <v>111</v>
      </c>
      <c r="C135" s="22">
        <v>1</v>
      </c>
      <c r="D135" s="22">
        <v>0.66400000000000003</v>
      </c>
      <c r="E135" s="38">
        <v>257.10500000000002</v>
      </c>
      <c r="F135" s="17">
        <v>42674</v>
      </c>
      <c r="G135" s="27"/>
    </row>
    <row r="136" spans="1:7" ht="16.5" customHeight="1">
      <c r="A136" s="13">
        <v>92</v>
      </c>
      <c r="B136" s="14" t="s">
        <v>112</v>
      </c>
      <c r="C136" s="22">
        <v>1</v>
      </c>
      <c r="D136" s="22">
        <v>1.258</v>
      </c>
      <c r="E136" s="38">
        <v>294.113</v>
      </c>
      <c r="F136" s="17">
        <v>42674</v>
      </c>
      <c r="G136" s="27"/>
    </row>
    <row r="137" spans="1:7" ht="16.5" customHeight="1">
      <c r="A137" s="13"/>
      <c r="B137" s="48"/>
      <c r="C137" s="73">
        <f>C136+C135+C134+C133+C132</f>
        <v>9</v>
      </c>
      <c r="D137" s="74">
        <f t="shared" ref="D137:E137" si="28">D136+D135+D134+D133+D132</f>
        <v>9.0519999999999996</v>
      </c>
      <c r="E137" s="74">
        <f t="shared" si="28"/>
        <v>2433.3850000000002</v>
      </c>
      <c r="F137" s="27"/>
      <c r="G137" s="18" t="s">
        <v>21</v>
      </c>
    </row>
    <row r="138" spans="1:7">
      <c r="A138" s="13"/>
      <c r="B138" s="30"/>
      <c r="C138" s="75">
        <f>C137+C131</f>
        <v>16</v>
      </c>
      <c r="D138" s="76">
        <f t="shared" ref="D138:E138" si="29">D137+D131</f>
        <v>11.847999999999999</v>
      </c>
      <c r="E138" s="76">
        <f t="shared" si="29"/>
        <v>3420.57</v>
      </c>
      <c r="F138" s="27"/>
      <c r="G138" s="30"/>
    </row>
    <row r="139" spans="1:7" ht="15" customHeight="1">
      <c r="A139" s="57" t="s">
        <v>113</v>
      </c>
      <c r="B139" s="57"/>
      <c r="C139" s="57"/>
      <c r="D139" s="57"/>
      <c r="E139" s="57"/>
      <c r="F139" s="57"/>
      <c r="G139" s="57"/>
    </row>
    <row r="140" spans="1:7">
      <c r="A140" s="13">
        <v>93</v>
      </c>
      <c r="B140" s="14" t="s">
        <v>114</v>
      </c>
      <c r="C140" s="15">
        <v>3</v>
      </c>
      <c r="D140" s="38">
        <v>3.6719999999999997</v>
      </c>
      <c r="E140" s="54">
        <v>794.55700000000002</v>
      </c>
      <c r="F140" s="17">
        <v>42704</v>
      </c>
      <c r="G140" s="18"/>
    </row>
    <row r="141" spans="1:7">
      <c r="A141" s="13"/>
      <c r="B141" s="14"/>
      <c r="C141" s="49">
        <f>C140</f>
        <v>3</v>
      </c>
      <c r="D141" s="50">
        <f t="shared" ref="D141:E141" si="30">D140</f>
        <v>3.6719999999999997</v>
      </c>
      <c r="E141" s="50">
        <f t="shared" si="30"/>
        <v>794.55700000000002</v>
      </c>
      <c r="F141" s="17"/>
      <c r="G141" s="18" t="s">
        <v>14</v>
      </c>
    </row>
    <row r="142" spans="1:7">
      <c r="A142" s="13">
        <v>94</v>
      </c>
      <c r="B142" s="30" t="s">
        <v>115</v>
      </c>
      <c r="C142" s="15">
        <v>3</v>
      </c>
      <c r="D142" s="22">
        <v>3.379</v>
      </c>
      <c r="E142" s="54">
        <v>1470.7169999999999</v>
      </c>
      <c r="F142" s="17">
        <v>42704</v>
      </c>
      <c r="G142" s="40"/>
    </row>
    <row r="143" spans="1:7">
      <c r="A143" s="13">
        <v>95</v>
      </c>
      <c r="B143" s="14" t="s">
        <v>116</v>
      </c>
      <c r="C143" s="22">
        <v>2</v>
      </c>
      <c r="D143" s="22">
        <v>1.1000000000000001</v>
      </c>
      <c r="E143" s="38">
        <v>550.55200000000002</v>
      </c>
      <c r="F143" s="17">
        <v>42704</v>
      </c>
      <c r="G143" s="30"/>
    </row>
    <row r="144" spans="1:7">
      <c r="A144" s="13">
        <v>96</v>
      </c>
      <c r="B144" s="14" t="s">
        <v>117</v>
      </c>
      <c r="C144" s="22">
        <v>1</v>
      </c>
      <c r="D144" s="22">
        <v>0.61699999999999999</v>
      </c>
      <c r="E144" s="38">
        <v>257.91500000000002</v>
      </c>
      <c r="F144" s="17">
        <v>42704</v>
      </c>
      <c r="G144" s="30"/>
    </row>
    <row r="145" spans="1:9">
      <c r="A145" s="13">
        <v>97</v>
      </c>
      <c r="B145" s="14" t="s">
        <v>118</v>
      </c>
      <c r="C145" s="22">
        <v>2</v>
      </c>
      <c r="D145" s="22">
        <v>1.107</v>
      </c>
      <c r="E145" s="43">
        <v>333.91399999999999</v>
      </c>
      <c r="F145" s="17">
        <v>42704</v>
      </c>
      <c r="G145" s="30"/>
    </row>
    <row r="146" spans="1:9">
      <c r="A146" s="13"/>
      <c r="B146" s="48"/>
      <c r="C146" s="49">
        <f>C145+C144+C143+C142</f>
        <v>8</v>
      </c>
      <c r="D146" s="50">
        <f t="shared" ref="D146:E146" si="31">D145+D144+D143+D142</f>
        <v>6.2029999999999994</v>
      </c>
      <c r="E146" s="50">
        <f t="shared" si="31"/>
        <v>2613.098</v>
      </c>
      <c r="F146" s="41"/>
      <c r="G146" s="18" t="s">
        <v>21</v>
      </c>
    </row>
    <row r="147" spans="1:9">
      <c r="A147" s="13"/>
      <c r="B147" s="30"/>
      <c r="C147" s="51">
        <f>C146+C141</f>
        <v>11</v>
      </c>
      <c r="D147" s="52">
        <f t="shared" ref="D147:E147" si="32">D146+D141</f>
        <v>9.875</v>
      </c>
      <c r="E147" s="52">
        <f t="shared" si="32"/>
        <v>3407.6549999999997</v>
      </c>
      <c r="F147" s="17"/>
      <c r="G147" s="30"/>
    </row>
    <row r="148" spans="1:9" ht="14.25" customHeight="1">
      <c r="A148" s="57" t="s">
        <v>119</v>
      </c>
      <c r="B148" s="57"/>
      <c r="C148" s="57"/>
      <c r="D148" s="57"/>
      <c r="E148" s="57"/>
      <c r="F148" s="57"/>
      <c r="G148" s="57"/>
    </row>
    <row r="149" spans="1:9">
      <c r="A149" s="13">
        <v>98</v>
      </c>
      <c r="B149" s="14" t="s">
        <v>120</v>
      </c>
      <c r="C149" s="37">
        <v>1</v>
      </c>
      <c r="D149" s="38">
        <v>0.44</v>
      </c>
      <c r="E149" s="43">
        <v>126.22199999999999</v>
      </c>
      <c r="F149" s="17">
        <v>42735</v>
      </c>
      <c r="G149" s="18"/>
    </row>
    <row r="150" spans="1:9" ht="15" customHeight="1">
      <c r="A150" s="13">
        <v>99</v>
      </c>
      <c r="B150" s="14" t="s">
        <v>121</v>
      </c>
      <c r="C150" s="22">
        <v>2</v>
      </c>
      <c r="D150" s="22">
        <v>0.56999999999999995</v>
      </c>
      <c r="E150" s="38">
        <v>215.93700000000001</v>
      </c>
      <c r="F150" s="17">
        <v>42735</v>
      </c>
      <c r="G150" s="18"/>
    </row>
    <row r="151" spans="1:9" ht="15" customHeight="1">
      <c r="A151" s="13">
        <v>100</v>
      </c>
      <c r="B151" s="30" t="s">
        <v>122</v>
      </c>
      <c r="C151" s="22">
        <v>1</v>
      </c>
      <c r="D151" s="22">
        <v>0.50600000000000001</v>
      </c>
      <c r="E151" s="38">
        <v>209.34399999999999</v>
      </c>
      <c r="F151" s="17">
        <v>42735</v>
      </c>
      <c r="G151" s="40"/>
    </row>
    <row r="152" spans="1:9">
      <c r="A152" s="13">
        <v>101</v>
      </c>
      <c r="B152" s="14" t="s">
        <v>123</v>
      </c>
      <c r="C152" s="22">
        <v>1</v>
      </c>
      <c r="D152" s="22">
        <v>0.31</v>
      </c>
      <c r="E152" s="38">
        <v>102.224</v>
      </c>
      <c r="F152" s="17">
        <v>42735</v>
      </c>
      <c r="G152" s="30"/>
    </row>
    <row r="153" spans="1:9">
      <c r="A153" s="13"/>
      <c r="B153" s="48"/>
      <c r="C153" s="49">
        <f>C152+C151+C150+C149</f>
        <v>5</v>
      </c>
      <c r="D153" s="50">
        <f t="shared" ref="D153:E153" si="33">D152+D151+D150+D149</f>
        <v>1.8260000000000001</v>
      </c>
      <c r="E153" s="50">
        <f t="shared" si="33"/>
        <v>653.72699999999998</v>
      </c>
      <c r="F153" s="41"/>
      <c r="G153" s="18" t="s">
        <v>14</v>
      </c>
    </row>
    <row r="154" spans="1:9">
      <c r="A154" s="13">
        <v>102</v>
      </c>
      <c r="B154" s="14" t="s">
        <v>124</v>
      </c>
      <c r="C154" s="37">
        <v>1</v>
      </c>
      <c r="D154" s="22">
        <v>0.73499999999999999</v>
      </c>
      <c r="E154" s="61">
        <v>222.642</v>
      </c>
      <c r="F154" s="17">
        <v>42735</v>
      </c>
      <c r="G154" s="30"/>
    </row>
    <row r="155" spans="1:9">
      <c r="A155" s="13">
        <v>103</v>
      </c>
      <c r="B155" s="14" t="s">
        <v>125</v>
      </c>
      <c r="C155" s="22">
        <v>3</v>
      </c>
      <c r="D155" s="22">
        <v>1.36</v>
      </c>
      <c r="E155" s="38">
        <v>629.72500000000002</v>
      </c>
      <c r="F155" s="17">
        <v>42735</v>
      </c>
      <c r="G155" s="30"/>
    </row>
    <row r="156" spans="1:9">
      <c r="A156" s="13">
        <v>104</v>
      </c>
      <c r="B156" s="40" t="s">
        <v>126</v>
      </c>
      <c r="C156" s="22">
        <v>1</v>
      </c>
      <c r="D156" s="22">
        <v>0.40100000000000002</v>
      </c>
      <c r="E156" s="61">
        <v>122.864</v>
      </c>
      <c r="F156" s="17">
        <v>42735</v>
      </c>
      <c r="G156" s="18"/>
    </row>
    <row r="157" spans="1:9">
      <c r="A157" s="13">
        <v>105</v>
      </c>
      <c r="B157" s="14" t="s">
        <v>127</v>
      </c>
      <c r="C157" s="22">
        <v>3</v>
      </c>
      <c r="D157" s="22">
        <v>1.8280000000000001</v>
      </c>
      <c r="E157" s="38">
        <v>586.53300000000002</v>
      </c>
      <c r="F157" s="17">
        <v>42735</v>
      </c>
      <c r="G157" s="27"/>
    </row>
    <row r="158" spans="1:9">
      <c r="A158" s="13"/>
      <c r="B158" s="48"/>
      <c r="C158" s="51">
        <f>C157+C156+C155+C154</f>
        <v>8</v>
      </c>
      <c r="D158" s="52">
        <f t="shared" ref="D158:E158" si="34">D157+D156+D155+D154</f>
        <v>4.3240000000000007</v>
      </c>
      <c r="E158" s="52">
        <f t="shared" si="34"/>
        <v>1561.7640000000001</v>
      </c>
      <c r="F158" s="40"/>
      <c r="G158" s="18" t="s">
        <v>21</v>
      </c>
      <c r="I158" s="77"/>
    </row>
    <row r="159" spans="1:9" ht="15" customHeight="1">
      <c r="A159" s="13"/>
      <c r="B159" s="30"/>
      <c r="C159" s="51">
        <f>C158+C153</f>
        <v>13</v>
      </c>
      <c r="D159" s="52">
        <f t="shared" ref="D159:E159" si="35">D158+D153</f>
        <v>6.15</v>
      </c>
      <c r="E159" s="52">
        <f t="shared" si="35"/>
        <v>2215.491</v>
      </c>
      <c r="F159" s="27"/>
      <c r="G159" s="30"/>
    </row>
    <row r="160" spans="1:9" ht="15.75" customHeight="1">
      <c r="A160" s="13"/>
      <c r="B160" s="30"/>
      <c r="C160" s="51"/>
      <c r="D160" s="27"/>
      <c r="E160" s="39"/>
      <c r="F160" s="27"/>
      <c r="G160" s="30"/>
    </row>
    <row r="161" spans="1:15" ht="15.75" customHeight="1">
      <c r="A161" s="13"/>
      <c r="B161" s="78" t="s">
        <v>128</v>
      </c>
      <c r="C161" s="18">
        <f>C20+C34+C45+C60+C71+C87+C99+C111+C123+C138+C147+C159</f>
        <v>170</v>
      </c>
      <c r="D161" s="79">
        <f>D159+D147+D138+D123+D111+D99+D87+D71+E58+D45+D34+E18</f>
        <v>524.18999999999994</v>
      </c>
      <c r="E161" s="79">
        <f>E20+E34+E45+E60+E71+E87+E99+E111+E123+E138+E147+E159</f>
        <v>36589.383999999998</v>
      </c>
      <c r="F161" s="27"/>
      <c r="G161" s="30"/>
      <c r="J161" s="80"/>
    </row>
    <row r="162" spans="1:15" ht="15.75" customHeight="1">
      <c r="A162" s="13"/>
      <c r="B162" s="78" t="s">
        <v>129</v>
      </c>
      <c r="C162" s="51">
        <f>C153+C141+C131+C118+C105+C92+C78+C64+C51+C39+C27+C12</f>
        <v>68</v>
      </c>
      <c r="D162" s="52">
        <f t="shared" ref="D162:E162" si="36">D153+D141+D131+D118+D105+D92+D78+D64+D51+D39+D27+D12</f>
        <v>28.412000000000003</v>
      </c>
      <c r="E162" s="52">
        <f t="shared" si="36"/>
        <v>10227.125999999998</v>
      </c>
      <c r="F162" s="27"/>
      <c r="G162" s="30"/>
      <c r="J162" s="80"/>
    </row>
    <row r="163" spans="1:15" ht="15.75" customHeight="1">
      <c r="A163" s="13"/>
      <c r="B163" s="78" t="s">
        <v>130</v>
      </c>
      <c r="C163" s="75">
        <f>C158+C146++C137+C122+C110+C98+C86+C70+C59+C44+C33+C19</f>
        <v>102</v>
      </c>
      <c r="D163" s="52">
        <f t="shared" ref="D163:E163" si="37">D158+D146++D137+D122+D110+D98+D86+D70+D59+D44+D33+D19</f>
        <v>79.042000000000016</v>
      </c>
      <c r="E163" s="52">
        <f t="shared" si="37"/>
        <v>26362.258000000005</v>
      </c>
      <c r="F163" s="27"/>
      <c r="G163" s="30"/>
      <c r="J163" s="80"/>
    </row>
    <row r="164" spans="1:15" ht="14.25" customHeight="1"/>
    <row r="165" spans="1:15" s="81" customFormat="1" ht="28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81" customFormat="1" ht="28.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81" customFormat="1" ht="28.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81" customFormat="1" ht="28.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s="81" customFormat="1" ht="28.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s="81" customFormat="1" ht="28.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s="81" customFormat="1" ht="28.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s="81" customFormat="1" ht="28.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s="81" customFormat="1" ht="28.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s="81" customFormat="1" ht="28.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s="81" customFormat="1" ht="28.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s="81" customFormat="1" ht="28.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2:15" s="81" customFormat="1" ht="28.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2:15" s="81" customFormat="1" ht="28.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2:15" s="81" customFormat="1" ht="28.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2:15" s="81" customFormat="1" ht="28.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2:15" s="81" customFormat="1" ht="28.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 s="81" customFormat="1" ht="28.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5" s="81" customFormat="1" ht="28.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2:15" s="81" customFormat="1" ht="28.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2:15" s="81" customFormat="1" ht="28.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2:15" s="81" customFormat="1" ht="28.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2:15" s="81" customFormat="1" ht="28.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2:15" s="81" customFormat="1" ht="28.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2:15" s="81" customFormat="1" ht="28.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2:15" s="81" customFormat="1" ht="28.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2:15" s="81" customFormat="1" ht="28.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2:15" s="81" customFormat="1" ht="28.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2:15" s="81" customFormat="1" ht="28.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2:15" s="81" customFormat="1" ht="28.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2:15" s="81" customFormat="1" ht="28.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2:15" s="81" customFormat="1" ht="28.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2:15" s="81" customFormat="1" ht="28.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2:15" s="81" customFormat="1" ht="28.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2:15" s="81" customFormat="1" ht="28.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2:15" s="81" customFormat="1" ht="28.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2:15" s="81" customFormat="1" ht="28.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2:15" s="81" customFormat="1" ht="28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2:15" s="81" customFormat="1" ht="28.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2:15" s="81" customFormat="1" ht="28.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2:15" s="81" customFormat="1" ht="28.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2:15" s="81" customFormat="1" ht="28.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2:15" s="81" customFormat="1" ht="28.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2:15" s="81" customFormat="1" ht="28.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2:15" s="81" customFormat="1" ht="28.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2:15" s="81" customFormat="1" ht="28.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2:15" s="81" customFormat="1" ht="28.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2:15" s="81" customFormat="1" ht="28.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2:15" s="81" customFormat="1" ht="28.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2:15" s="81" customFormat="1" ht="28.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2:15" s="81" customFormat="1" ht="28.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2:15" s="81" customFormat="1" ht="28.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2:15" s="81" customFormat="1" ht="28.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2:15" s="81" customFormat="1" ht="28.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2:15" s="81" customFormat="1" ht="28.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2:15" s="81" customFormat="1" ht="28.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2:15" s="81" customFormat="1" ht="28.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15" s="81" customFormat="1" ht="28.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2:15" s="81" customFormat="1" ht="28.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2:15" s="81" customFormat="1" ht="28.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2:15" s="81" customFormat="1" ht="28.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2:15" s="81" customFormat="1" ht="28.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2:15" s="81" customFormat="1" ht="28.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2:15" s="81" customFormat="1" ht="28.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2:15" s="81" customFormat="1" ht="28.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2:15" s="81" customFormat="1" ht="28.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2:15" s="81" customFormat="1" ht="28.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2:15" s="81" customFormat="1" ht="28.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2:15" s="81" customFormat="1" ht="28.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2:15" s="81" customFormat="1" ht="28.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2:15" s="81" customFormat="1" ht="28.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2:15" s="81" customFormat="1" ht="28.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2:15" s="81" customFormat="1" ht="28.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2:15" s="81" customFormat="1" ht="28.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2:15" s="81" customFormat="1" ht="28.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2:15" s="81" customFormat="1" ht="28.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2:15" s="81" customFormat="1" ht="28.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2:15" s="81" customFormat="1" ht="28.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2:15" s="81" customFormat="1" ht="28.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2:15" s="81" customFormat="1" ht="28.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</sheetData>
  <mergeCells count="23">
    <mergeCell ref="A123:B123"/>
    <mergeCell ref="F123:G123"/>
    <mergeCell ref="A124:G124"/>
    <mergeCell ref="A139:G139"/>
    <mergeCell ref="A148:G148"/>
    <mergeCell ref="A72:G72"/>
    <mergeCell ref="A88:G88"/>
    <mergeCell ref="A100:G100"/>
    <mergeCell ref="A111:B111"/>
    <mergeCell ref="F111:G111"/>
    <mergeCell ref="A112:G112"/>
    <mergeCell ref="G6:G7"/>
    <mergeCell ref="A8:G8"/>
    <mergeCell ref="A21:G21"/>
    <mergeCell ref="A35:G35"/>
    <mergeCell ref="A46:G46"/>
    <mergeCell ref="A61:G61"/>
    <mergeCell ref="B4:F4"/>
    <mergeCell ref="A6:A7"/>
    <mergeCell ref="B6:B7"/>
    <mergeCell ref="C6:D6"/>
    <mergeCell ref="E6:E7"/>
    <mergeCell ref="F6:F7"/>
  </mergeCells>
  <pageMargins left="0.23622047244094491" right="0.23622047244094491" top="0.55118110236220474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месяцам_х.с+подряд.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2016-03-09T07:43:56Z</dcterms:created>
  <dcterms:modified xsi:type="dcterms:W3CDTF">2016-03-09T07:44:53Z</dcterms:modified>
</cp:coreProperties>
</file>