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кровли III кв " sheetId="1" r:id="rId1"/>
  </sheets>
  <calcPr calcId="125725"/>
</workbook>
</file>

<file path=xl/calcChain.xml><?xml version="1.0" encoding="utf-8"?>
<calcChain xmlns="http://schemas.openxmlformats.org/spreadsheetml/2006/main">
  <c r="E24" i="1"/>
  <c r="D24" s="1"/>
  <c r="E22"/>
  <c r="E21"/>
  <c r="E20"/>
  <c r="E19"/>
  <c r="E18"/>
  <c r="E17"/>
  <c r="E16"/>
  <c r="E14"/>
  <c r="E15"/>
  <c r="E13"/>
  <c r="D13" s="1"/>
  <c r="D6"/>
  <c r="E9"/>
  <c r="D9" s="1"/>
  <c r="E10"/>
  <c r="D10" s="1"/>
  <c r="E11"/>
  <c r="D11" s="1"/>
  <c r="E12"/>
  <c r="D12" s="1"/>
  <c r="E23"/>
  <c r="D23" s="1"/>
  <c r="D14"/>
  <c r="D15"/>
  <c r="D16"/>
  <c r="D17"/>
  <c r="D18"/>
  <c r="D19"/>
  <c r="D20"/>
  <c r="D21"/>
  <c r="D22"/>
  <c r="E7" l="1"/>
  <c r="D7" s="1"/>
  <c r="E8"/>
  <c r="D8" s="1"/>
</calcChain>
</file>

<file path=xl/sharedStrings.xml><?xml version="1.0" encoding="utf-8"?>
<sst xmlns="http://schemas.openxmlformats.org/spreadsheetml/2006/main" count="47" uniqueCount="29">
  <si>
    <t>Код</t>
  </si>
  <si>
    <t>хоз.сп.</t>
  </si>
  <si>
    <t>подр.сп</t>
  </si>
  <si>
    <t>Всего</t>
  </si>
  <si>
    <t>т.руб.</t>
  </si>
  <si>
    <t>Ремонт кровли (А.П.)</t>
  </si>
  <si>
    <t>к-во домов</t>
  </si>
  <si>
    <t>т.кв.м</t>
  </si>
  <si>
    <t>в том числе,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</si>
  <si>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</si>
  <si>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</si>
  <si>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</si>
  <si>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</si>
  <si>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</si>
  <si>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</si>
  <si>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1</t>
  </si>
  <si>
    <t>2</t>
  </si>
  <si>
    <t>3</t>
  </si>
  <si>
    <t>4</t>
  </si>
  <si>
    <t>5</t>
  </si>
  <si>
    <t>Адрес</t>
  </si>
  <si>
    <t>Ед.изм.</t>
  </si>
  <si>
    <t>Морская наб. д.15, л/кл №18, кв. 592</t>
  </si>
  <si>
    <t>Карташихина ул. д.20</t>
  </si>
  <si>
    <t>Морская наб. д.15, л/кл №20-21, над кв. №656, 686</t>
  </si>
  <si>
    <t>Наличная ул. д.33, л/кл №2, над кв. №18,31,32</t>
  </si>
  <si>
    <t>ул. Нахимова д.1, л/кл №2, над кв. №67</t>
  </si>
  <si>
    <t>Адресная программа выполнения ремонта кровли</t>
  </si>
  <si>
    <t xml:space="preserve">  за III квартал  2015 года по ООО "ЖКС №1 Василеостровского района" 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</si>
</sst>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_р_."/>
    <numFmt numFmtId="166" formatCode="#,##0.00;[Red]#,##0.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Fill="1"/>
    <xf numFmtId="0" fontId="3" fillId="0" borderId="0" xfId="0" applyFont="1"/>
    <xf numFmtId="0" fontId="4" fillId="0" borderId="0" xfId="1" applyFont="1" applyFill="1"/>
    <xf numFmtId="0" fontId="6" fillId="0" borderId="0" xfId="1" applyFont="1" applyFill="1"/>
    <xf numFmtId="49" fontId="6" fillId="0" borderId="0" xfId="1" applyNumberFormat="1" applyFont="1" applyFill="1"/>
    <xf numFmtId="0" fontId="6" fillId="0" borderId="0" xfId="1" applyFont="1" applyFill="1" applyAlignment="1">
      <alignment horizontal="center"/>
    </xf>
    <xf numFmtId="2" fontId="2" fillId="0" borderId="0" xfId="1" applyNumberFormat="1" applyFont="1" applyFill="1"/>
    <xf numFmtId="0" fontId="7" fillId="0" borderId="0" xfId="1" applyFont="1" applyFill="1"/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tabSelected="1" workbookViewId="0">
      <selection activeCell="J14" sqref="J14"/>
    </sheetView>
  </sheetViews>
  <sheetFormatPr defaultColWidth="8.85546875" defaultRowHeight="12.75"/>
  <cols>
    <col min="1" max="1" width="6.7109375" style="1" customWidth="1"/>
    <col min="2" max="2" width="58.5703125" style="1" customWidth="1"/>
    <col min="3" max="3" width="13.42578125" style="1" customWidth="1"/>
    <col min="4" max="4" width="14" style="1" customWidth="1"/>
    <col min="5" max="5" width="12.28515625" style="1" customWidth="1"/>
    <col min="6" max="6" width="12.42578125" style="1" customWidth="1"/>
    <col min="7" max="16384" width="8.85546875" style="1"/>
  </cols>
  <sheetData>
    <row r="1" spans="1:10" ht="19.5" customHeight="1">
      <c r="B1" s="2"/>
      <c r="C1"/>
      <c r="D1"/>
      <c r="E1"/>
      <c r="F1"/>
      <c r="J1" s="3"/>
    </row>
    <row r="2" spans="1:10" ht="21" customHeight="1">
      <c r="A2" s="29" t="s">
        <v>27</v>
      </c>
      <c r="B2" s="29"/>
      <c r="C2" s="29"/>
      <c r="D2" s="29"/>
      <c r="E2" s="29"/>
      <c r="F2" s="29"/>
      <c r="J2" s="3"/>
    </row>
    <row r="3" spans="1:10" ht="21.75" customHeight="1">
      <c r="A3" s="29" t="s">
        <v>28</v>
      </c>
      <c r="B3" s="29"/>
      <c r="C3" s="29"/>
      <c r="D3" s="29"/>
      <c r="E3" s="29"/>
      <c r="F3" s="29"/>
    </row>
    <row r="4" spans="1:10" ht="21.75" customHeight="1">
      <c r="A4" s="4"/>
      <c r="B4" s="4"/>
      <c r="C4" s="5"/>
      <c r="D4" s="6"/>
      <c r="E4" s="6"/>
      <c r="F4" s="6"/>
    </row>
    <row r="5" spans="1:10" ht="27" customHeight="1">
      <c r="A5" s="9" t="s">
        <v>0</v>
      </c>
      <c r="B5" s="10" t="s">
        <v>20</v>
      </c>
      <c r="C5" s="10" t="s">
        <v>21</v>
      </c>
      <c r="D5" s="30" t="s">
        <v>3</v>
      </c>
      <c r="E5" s="11" t="s">
        <v>1</v>
      </c>
      <c r="F5" s="12" t="s">
        <v>2</v>
      </c>
    </row>
    <row r="6" spans="1:10" ht="15" customHeight="1">
      <c r="A6" s="27">
        <v>1</v>
      </c>
      <c r="B6" s="13" t="s">
        <v>5</v>
      </c>
      <c r="C6" s="20" t="s">
        <v>6</v>
      </c>
      <c r="D6" s="21">
        <f>E6+F6</f>
        <v>4</v>
      </c>
      <c r="E6" s="21">
        <v>4</v>
      </c>
      <c r="F6" s="15"/>
      <c r="H6" s="7"/>
    </row>
    <row r="7" spans="1:10" ht="15" customHeight="1">
      <c r="A7" s="27"/>
      <c r="B7" s="13"/>
      <c r="C7" s="20" t="s">
        <v>7</v>
      </c>
      <c r="D7" s="15">
        <f t="shared" ref="D7:D22" si="0">E7+F7</f>
        <v>394</v>
      </c>
      <c r="E7" s="16">
        <f>E9+E11</f>
        <v>394</v>
      </c>
      <c r="F7" s="16"/>
    </row>
    <row r="8" spans="1:10" ht="15" customHeight="1">
      <c r="A8" s="27"/>
      <c r="B8" s="13" t="s">
        <v>8</v>
      </c>
      <c r="C8" s="20" t="s">
        <v>4</v>
      </c>
      <c r="D8" s="24">
        <f t="shared" si="0"/>
        <v>275283</v>
      </c>
      <c r="E8" s="25">
        <f>E10+E12+E23</f>
        <v>275283</v>
      </c>
      <c r="F8" s="17"/>
    </row>
    <row r="9" spans="1:10" ht="15" customHeight="1">
      <c r="A9" s="27" t="s">
        <v>9</v>
      </c>
      <c r="B9" s="28" t="s">
        <v>10</v>
      </c>
      <c r="C9" s="14" t="s">
        <v>7</v>
      </c>
      <c r="D9" s="15">
        <f t="shared" si="0"/>
        <v>70</v>
      </c>
      <c r="E9" s="19">
        <f>E19</f>
        <v>70</v>
      </c>
      <c r="F9" s="16"/>
    </row>
    <row r="10" spans="1:10" ht="15">
      <c r="A10" s="27"/>
      <c r="B10" s="28"/>
      <c r="C10" s="14" t="s">
        <v>4</v>
      </c>
      <c r="D10" s="24">
        <f t="shared" si="0"/>
        <v>58043</v>
      </c>
      <c r="E10" s="26">
        <f>E20</f>
        <v>58043</v>
      </c>
      <c r="F10" s="17"/>
    </row>
    <row r="11" spans="1:10" ht="15">
      <c r="A11" s="27" t="s">
        <v>11</v>
      </c>
      <c r="B11" s="28" t="s">
        <v>12</v>
      </c>
      <c r="C11" s="14" t="s">
        <v>7</v>
      </c>
      <c r="D11" s="15">
        <f t="shared" si="0"/>
        <v>324</v>
      </c>
      <c r="E11" s="19">
        <f>E13+E15+E17+E21</f>
        <v>324</v>
      </c>
      <c r="F11" s="16"/>
    </row>
    <row r="12" spans="1:10" ht="15">
      <c r="A12" s="27"/>
      <c r="B12" s="28"/>
      <c r="C12" s="14" t="s">
        <v>4</v>
      </c>
      <c r="D12" s="24">
        <f t="shared" si="0"/>
        <v>203674</v>
      </c>
      <c r="E12" s="26">
        <f>E14+E16+E18+E22</f>
        <v>203674</v>
      </c>
      <c r="F12" s="17"/>
    </row>
    <row r="13" spans="1:10" ht="15">
      <c r="A13" s="27" t="s">
        <v>15</v>
      </c>
      <c r="B13" s="28" t="s">
        <v>24</v>
      </c>
      <c r="C13" s="14" t="s">
        <v>7</v>
      </c>
      <c r="D13" s="15">
        <f t="shared" si="0"/>
        <v>122</v>
      </c>
      <c r="E13" s="19">
        <f>0.122*1000</f>
        <v>122</v>
      </c>
      <c r="F13" s="16"/>
    </row>
    <row r="14" spans="1:10" ht="15">
      <c r="A14" s="27"/>
      <c r="B14" s="28"/>
      <c r="C14" s="14" t="s">
        <v>4</v>
      </c>
      <c r="D14" s="24">
        <f t="shared" si="0"/>
        <v>79956</v>
      </c>
      <c r="E14" s="26">
        <f>79.956*1000</f>
        <v>79956</v>
      </c>
      <c r="F14" s="17"/>
    </row>
    <row r="15" spans="1:10" ht="15">
      <c r="A15" s="27" t="s">
        <v>16</v>
      </c>
      <c r="B15" s="28" t="s">
        <v>22</v>
      </c>
      <c r="C15" s="14" t="s">
        <v>7</v>
      </c>
      <c r="D15" s="15">
        <f t="shared" si="0"/>
        <v>145</v>
      </c>
      <c r="E15" s="19">
        <f>0.145*1000</f>
        <v>145</v>
      </c>
      <c r="F15" s="16"/>
    </row>
    <row r="16" spans="1:10" ht="15">
      <c r="A16" s="27"/>
      <c r="B16" s="28"/>
      <c r="C16" s="14" t="s">
        <v>4</v>
      </c>
      <c r="D16" s="24">
        <f t="shared" si="0"/>
        <v>91675</v>
      </c>
      <c r="E16" s="26">
        <f>91.675*1000</f>
        <v>91675</v>
      </c>
      <c r="F16" s="17"/>
    </row>
    <row r="17" spans="1:10" ht="15">
      <c r="A17" s="27" t="s">
        <v>17</v>
      </c>
      <c r="B17" s="28" t="s">
        <v>25</v>
      </c>
      <c r="C17" s="14" t="s">
        <v>7</v>
      </c>
      <c r="D17" s="15">
        <f t="shared" si="0"/>
        <v>52</v>
      </c>
      <c r="E17" s="19">
        <f>0.052*1000</f>
        <v>52</v>
      </c>
      <c r="F17" s="16"/>
    </row>
    <row r="18" spans="1:10" ht="15">
      <c r="A18" s="27"/>
      <c r="B18" s="28"/>
      <c r="C18" s="14" t="s">
        <v>4</v>
      </c>
      <c r="D18" s="24">
        <f t="shared" si="0"/>
        <v>29220</v>
      </c>
      <c r="E18" s="26">
        <f>29.22*1000</f>
        <v>29220</v>
      </c>
      <c r="F18" s="17"/>
    </row>
    <row r="19" spans="1:10" ht="15">
      <c r="A19" s="27" t="s">
        <v>18</v>
      </c>
      <c r="B19" s="28" t="s">
        <v>23</v>
      </c>
      <c r="C19" s="14" t="s">
        <v>7</v>
      </c>
      <c r="D19" s="15">
        <f t="shared" si="0"/>
        <v>70</v>
      </c>
      <c r="E19" s="19">
        <f>0.07*1000</f>
        <v>70</v>
      </c>
      <c r="F19" s="16"/>
    </row>
    <row r="20" spans="1:10" ht="15.75" customHeight="1">
      <c r="A20" s="27"/>
      <c r="B20" s="28"/>
      <c r="C20" s="14" t="s">
        <v>4</v>
      </c>
      <c r="D20" s="24">
        <f t="shared" si="0"/>
        <v>58043</v>
      </c>
      <c r="E20" s="26">
        <f>58.043*1000</f>
        <v>58043</v>
      </c>
      <c r="F20" s="17"/>
    </row>
    <row r="21" spans="1:10" ht="15">
      <c r="A21" s="27" t="s">
        <v>19</v>
      </c>
      <c r="B21" s="28" t="s">
        <v>26</v>
      </c>
      <c r="C21" s="14" t="s">
        <v>7</v>
      </c>
      <c r="D21" s="15">
        <f t="shared" si="0"/>
        <v>5</v>
      </c>
      <c r="E21" s="19">
        <f>0.005*1000</f>
        <v>5</v>
      </c>
      <c r="F21" s="16"/>
    </row>
    <row r="22" spans="1:10" ht="15">
      <c r="A22" s="27"/>
      <c r="B22" s="28"/>
      <c r="C22" s="14" t="s">
        <v>4</v>
      </c>
      <c r="D22" s="24">
        <f t="shared" si="0"/>
        <v>2823</v>
      </c>
      <c r="E22" s="26">
        <f>2.823*1000</f>
        <v>2823</v>
      </c>
      <c r="F22" s="17"/>
    </row>
    <row r="23" spans="1:10" ht="15" customHeight="1">
      <c r="A23" s="23" t="s">
        <v>13</v>
      </c>
      <c r="B23" s="13" t="s">
        <v>14</v>
      </c>
      <c r="C23" s="20" t="s">
        <v>4</v>
      </c>
      <c r="D23" s="24">
        <f>E23+F23</f>
        <v>13566</v>
      </c>
      <c r="E23" s="25">
        <f>E24</f>
        <v>13566</v>
      </c>
      <c r="F23" s="17"/>
    </row>
    <row r="24" spans="1:10" s="3" customFormat="1" ht="15">
      <c r="A24" s="18" t="s">
        <v>15</v>
      </c>
      <c r="B24" s="22" t="s">
        <v>23</v>
      </c>
      <c r="C24" s="14" t="s">
        <v>4</v>
      </c>
      <c r="D24" s="24">
        <f>E24+F24</f>
        <v>13566</v>
      </c>
      <c r="E24" s="26">
        <f>13.566*1000</f>
        <v>13566</v>
      </c>
      <c r="F24" s="17"/>
      <c r="G24" s="1"/>
      <c r="H24" s="1"/>
      <c r="I24" s="1"/>
      <c r="J24" s="1"/>
    </row>
    <row r="25" spans="1:10" s="3" customForma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s="3" customFormat="1" ht="15">
      <c r="A26" s="1"/>
      <c r="B26" s="8"/>
      <c r="C26" s="8"/>
      <c r="D26" s="8"/>
      <c r="E26" s="8"/>
      <c r="F26" s="8"/>
      <c r="G26" s="1"/>
      <c r="H26" s="1"/>
      <c r="I26" s="1"/>
      <c r="J26" s="1"/>
    </row>
  </sheetData>
  <mergeCells count="17">
    <mergeCell ref="B9:B10"/>
    <mergeCell ref="A21:A22"/>
    <mergeCell ref="B21:B22"/>
    <mergeCell ref="A2:F2"/>
    <mergeCell ref="A3:F3"/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  <mergeCell ref="A6:A8"/>
    <mergeCell ref="A9:A10"/>
  </mergeCells>
  <pageMargins left="0.31496062992125984" right="0" top="0.1574803149606299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кровли III кв 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2015-11-09T13:25:32Z</dcterms:created>
  <dcterms:modified xsi:type="dcterms:W3CDTF">2015-11-11T06:10:44Z</dcterms:modified>
</cp:coreProperties>
</file>