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план 2015" sheetId="1" r:id="rId1"/>
  </sheets>
  <externalReferences>
    <externalReference r:id="rId4"/>
    <externalReference r:id="rId5"/>
  </externalReferences>
  <definedNames/>
  <calcPr calcId="125725"/>
</workbook>
</file>

<file path=xl/sharedStrings.xml><?xml version="1.0" encoding="utf-8"?>
<sst xmlns="http://schemas.openxmlformats.org/spreadsheetml/2006/main" count="186" uniqueCount="111">
  <si>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</si>
  <si>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</si>
  <si>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</si>
  <si>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</si>
  <si>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</si>
  <si>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</si>
  <si>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</si>
  <si>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</si>
  <si>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</si>
  <si>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</si>
  <si>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</si>
  <si>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</si>
  <si>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</si>
  <si>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</si>
  <si>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</si>
  <si>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</si>
  <si>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</si>
  <si>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</si>
  <si>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</si>
  <si>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</si>
  <si>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</si>
  <si>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</si>
  <si>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</si>
  <si>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</si>
  <si>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</si>
  <si>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</si>
  <si>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</si>
  <si>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</si>
  <si>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</si>
  <si>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</si>
  <si>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</si>
  <si>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</si>
  <si>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</si>
  <si>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</si>
  <si>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</si>
  <si>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</si>
  <si>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</si>
  <si>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</si>
  <si>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</si>
  <si>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</si>
  <si>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</si>
  <si>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</si>
  <si>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</si>
  <si>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</si>
  <si>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</si>
  <si>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</si>
  <si>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</si>
  <si>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</si>
  <si>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</si>
  <si>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</si>
  <si>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</si>
  <si>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</si>
  <si>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</si>
  <si>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</si>
  <si>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</si>
  <si>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</si>
  <si>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</si>
  <si>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</si>
  <si>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</si>
  <si>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</si>
  <si>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</si>
  <si>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</si>
  <si>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</si>
  <si>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</si>
  <si>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</si>
  <si>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</si>
  <si>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</si>
  <si>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</si>
  <si>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</si>
  <si>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</si>
  <si>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</si>
  <si>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</si>
  <si>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</si>
  <si>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</si>
  <si>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</si>
  <si>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</si>
  <si>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</si>
  <si>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</si>
  <si>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</si>
  <si>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</si>
  <si>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</si>
  <si>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</si>
  <si>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</si>
  <si>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</si>
  <si>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</si>
  <si>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</si>
  <si>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</si>
  <si>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</si>
  <si>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</si>
  <si>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</si>
  <si>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</si>
  <si>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</si>
  <si>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</si>
  <si>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</si>
  <si>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</si>
  <si>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</si>
  <si>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</si>
  <si>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</si>
  <si>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</si>
  <si>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</si>
  <si>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</si>
  <si>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</si>
  <si>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</si>
  <si>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</si>
  <si>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</si>
  <si>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</si>
  <si>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</si>
  <si>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</si>
  <si>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Антисептирование деревянной стропильной системы</t>
  </si>
  <si>
    <t>Антиперирование деревянной стропильной системы</t>
  </si>
  <si>
    <t>План текущего ремонта на 2015год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</si>
</sst>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49" fontId="3" fillId="0" borderId="0" xfId="20" applyNumberFormat="1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horizontal="center"/>
      <protection/>
    </xf>
    <xf numFmtId="2" fontId="3" fillId="0" borderId="0" xfId="20" applyNumberFormat="1" applyFont="1" applyFill="1" applyBorder="1">
      <alignment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5" fillId="0" borderId="0" xfId="20" applyFont="1" applyFill="1">
      <alignment/>
      <protection/>
    </xf>
    <xf numFmtId="0" fontId="3" fillId="0" borderId="1" xfId="20" applyFont="1" applyFill="1" applyBorder="1" applyAlignment="1">
      <alignment horizontal="center" vertical="center"/>
      <protection/>
    </xf>
    <xf numFmtId="2" fontId="4" fillId="0" borderId="1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4" fillId="0" borderId="1" xfId="20" applyNumberFormat="1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20" applyNumberFormat="1" applyFont="1" applyFill="1" applyBorder="1" applyAlignment="1">
      <alignment horizontal="center" vertical="center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left" vertical="center"/>
      <protection/>
    </xf>
    <xf numFmtId="1" fontId="3" fillId="0" borderId="1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/>
      <protection/>
    </xf>
    <xf numFmtId="1" fontId="6" fillId="0" borderId="1" xfId="20" applyNumberFormat="1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horizontal="center" vertical="center"/>
      <protection/>
    </xf>
    <xf numFmtId="164" fontId="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/>
      <protection/>
    </xf>
    <xf numFmtId="2" fontId="3" fillId="0" borderId="1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87;&#1083;&#1072;&#1085;&#1072;%202015%20%20&#1087;&#1086;%20&#1046;&#1050;&#1057;%20&#8470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82;&#1086;&#1085;&#1099;,%20&#1082;&#1086;&#1079;&#1099;&#1088;&#1100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5"/>
      <sheetName val=" план кровля"/>
      <sheetName val="ТВР"/>
      <sheetName val="косм.рем.л.кл."/>
      <sheetName val="гермет.стыков"/>
      <sheetName val="фасад"/>
      <sheetName val="мет.двери и реш."/>
      <sheetName val="стеклопакеты окна"/>
      <sheetName val="отделка потолков, стен в т.ц."/>
    </sheetNames>
    <sheetDataSet>
      <sheetData sheetId="0"/>
      <sheetData sheetId="1">
        <row r="14">
          <cell r="I14">
            <v>5</v>
          </cell>
        </row>
        <row r="15">
          <cell r="I15">
            <v>0.56</v>
          </cell>
        </row>
        <row r="16">
          <cell r="I16">
            <v>550.3130000000001</v>
          </cell>
        </row>
        <row r="17">
          <cell r="I17">
            <v>0.15</v>
          </cell>
        </row>
        <row r="18">
          <cell r="I18">
            <v>192.43</v>
          </cell>
        </row>
        <row r="19">
          <cell r="I19">
            <v>0.41000000000000003</v>
          </cell>
        </row>
        <row r="20">
          <cell r="I20">
            <v>357.88300000000004</v>
          </cell>
        </row>
      </sheetData>
      <sheetData sheetId="2">
        <row r="14">
          <cell r="I14">
            <v>2</v>
          </cell>
        </row>
        <row r="15">
          <cell r="I15">
            <v>374.438</v>
          </cell>
        </row>
        <row r="16">
          <cell r="I16">
            <v>90.25</v>
          </cell>
        </row>
        <row r="17">
          <cell r="I17">
            <v>345.937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3</v>
          </cell>
        </row>
        <row r="23">
          <cell r="I23">
            <v>15.762</v>
          </cell>
        </row>
        <row r="24">
          <cell r="I24">
            <v>12.739</v>
          </cell>
        </row>
      </sheetData>
      <sheetData sheetId="3">
        <row r="12">
          <cell r="I12">
            <v>13.879999999999999</v>
          </cell>
          <cell r="J12">
            <v>78.09200000000001</v>
          </cell>
        </row>
        <row r="13">
          <cell r="I13">
            <v>48</v>
          </cell>
          <cell r="J13">
            <v>122</v>
          </cell>
        </row>
        <row r="14">
          <cell r="I14">
            <v>3956.2229999999995</v>
          </cell>
          <cell r="J14">
            <v>22377.563</v>
          </cell>
        </row>
      </sheetData>
      <sheetData sheetId="4">
        <row r="14">
          <cell r="J14">
            <v>0.08</v>
          </cell>
        </row>
        <row r="15">
          <cell r="J15">
            <v>42.975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коны, козырьки"/>
    </sheetNames>
    <sheetDataSet>
      <sheetData sheetId="0">
        <row r="8">
          <cell r="E8">
            <v>0.5554</v>
          </cell>
          <cell r="F8">
            <v>0.046</v>
          </cell>
        </row>
        <row r="9">
          <cell r="E9">
            <v>641.608</v>
          </cell>
          <cell r="F9">
            <v>81.952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F100"/>
  <sheetViews>
    <sheetView tabSelected="1" zoomScale="120" zoomScaleNormal="120" workbookViewId="0" topLeftCell="A22">
      <selection activeCell="J10" sqref="J10"/>
    </sheetView>
  </sheetViews>
  <sheetFormatPr defaultColWidth="8.8515625" defaultRowHeight="15"/>
  <cols>
    <col min="1" max="1" width="5.00390625" style="1" customWidth="1"/>
    <col min="2" max="2" width="51.140625" style="1" customWidth="1"/>
    <col min="3" max="3" width="9.8515625" style="1" customWidth="1"/>
    <col min="4" max="4" width="10.421875" style="1" customWidth="1"/>
    <col min="5" max="5" width="7.7109375" style="1" customWidth="1"/>
    <col min="6" max="6" width="9.00390625" style="1" customWidth="1"/>
    <col min="7" max="16384" width="8.8515625" style="1" customWidth="1"/>
  </cols>
  <sheetData>
    <row r="2" spans="1:6" ht="15.75">
      <c r="A2" s="38" t="s">
        <v>110</v>
      </c>
      <c r="B2" s="38"/>
      <c r="C2" s="38"/>
      <c r="D2" s="38"/>
      <c r="E2" s="38"/>
      <c r="F2" s="38"/>
    </row>
    <row r="3" spans="1:6" ht="15">
      <c r="A3" s="2"/>
      <c r="B3" s="2"/>
      <c r="C3" s="3"/>
      <c r="D3" s="4"/>
      <c r="E3" s="4"/>
      <c r="F3" s="4"/>
    </row>
    <row r="4" spans="1:6" ht="33" customHeight="1">
      <c r="A4" s="39" t="s">
        <v>0</v>
      </c>
      <c r="B4" s="40" t="s">
        <v>1</v>
      </c>
      <c r="C4" s="40" t="s">
        <v>2</v>
      </c>
      <c r="D4" s="36" t="s">
        <v>3</v>
      </c>
      <c r="E4" s="36"/>
      <c r="F4" s="36"/>
    </row>
    <row r="5" spans="1:6" ht="42.75" customHeight="1">
      <c r="A5" s="39"/>
      <c r="B5" s="40"/>
      <c r="C5" s="40"/>
      <c r="D5" s="36" t="s">
        <v>4</v>
      </c>
      <c r="E5" s="36"/>
      <c r="F5" s="36"/>
    </row>
    <row r="6" spans="1:6" ht="28.5" customHeight="1">
      <c r="A6" s="39"/>
      <c r="B6" s="40"/>
      <c r="C6" s="40"/>
      <c r="D6" s="5" t="s">
        <v>5</v>
      </c>
      <c r="E6" s="13" t="s">
        <v>6</v>
      </c>
      <c r="F6" s="13" t="s">
        <v>7</v>
      </c>
    </row>
    <row r="7" spans="1:6" ht="16.5" customHeight="1">
      <c r="A7" s="20" t="s">
        <v>8</v>
      </c>
      <c r="B7" s="21" t="s">
        <v>9</v>
      </c>
      <c r="C7" s="20" t="s">
        <v>10</v>
      </c>
      <c r="D7" s="22">
        <f>D10+D17+D28+D30+D33+D35+D37+D39+D43+D45+D47+D49+D51+D59</f>
        <v>34805.448</v>
      </c>
      <c r="E7" s="22">
        <f>E10+E17+E28+E30+E33+E35+E37+E39+E51+E43+E45+E47+E49+E59</f>
        <v>10852.917999999998</v>
      </c>
      <c r="F7" s="22">
        <f>F28+F30+F33+F43+F47+F51</f>
        <v>23952.53</v>
      </c>
    </row>
    <row r="8" spans="1:6" ht="16.5" customHeight="1">
      <c r="A8" s="37">
        <v>1</v>
      </c>
      <c r="B8" s="21" t="s">
        <v>11</v>
      </c>
      <c r="C8" s="20" t="s">
        <v>12</v>
      </c>
      <c r="D8" s="23">
        <f>E8+F8</f>
        <v>5</v>
      </c>
      <c r="E8" s="23">
        <f>'[1] план кровля'!I14</f>
        <v>5</v>
      </c>
      <c r="F8" s="22"/>
    </row>
    <row r="9" spans="1:6" ht="16.5" customHeight="1">
      <c r="A9" s="37"/>
      <c r="B9" s="24"/>
      <c r="C9" s="20" t="s">
        <v>13</v>
      </c>
      <c r="D9" s="22">
        <f aca="true" t="shared" si="0" ref="D9:D15">E9+F9</f>
        <v>0.56</v>
      </c>
      <c r="E9" s="22">
        <f>'[1] план кровля'!I15</f>
        <v>0.56</v>
      </c>
      <c r="F9" s="26"/>
    </row>
    <row r="10" spans="1:6" ht="16.5" customHeight="1">
      <c r="A10" s="37"/>
      <c r="B10" s="21" t="s">
        <v>14</v>
      </c>
      <c r="C10" s="20" t="s">
        <v>10</v>
      </c>
      <c r="D10" s="22">
        <f t="shared" si="0"/>
        <v>550.3130000000001</v>
      </c>
      <c r="E10" s="22">
        <f>'[1] план кровля'!I16</f>
        <v>550.3130000000001</v>
      </c>
      <c r="F10" s="26"/>
    </row>
    <row r="11" spans="1:6" ht="16.5" customHeight="1">
      <c r="A11" s="39" t="s">
        <v>15</v>
      </c>
      <c r="B11" s="41" t="s">
        <v>16</v>
      </c>
      <c r="C11" s="35" t="s">
        <v>13</v>
      </c>
      <c r="D11" s="14">
        <f t="shared" si="0"/>
        <v>0.15</v>
      </c>
      <c r="E11" s="17">
        <f>'[1] план кровля'!I17</f>
        <v>0.15</v>
      </c>
      <c r="F11" s="16"/>
    </row>
    <row r="12" spans="1:6" ht="16.5" customHeight="1">
      <c r="A12" s="39"/>
      <c r="B12" s="41"/>
      <c r="C12" s="35" t="s">
        <v>10</v>
      </c>
      <c r="D12" s="14">
        <f t="shared" si="0"/>
        <v>192.43</v>
      </c>
      <c r="E12" s="17">
        <f>'[1] план кровля'!I18</f>
        <v>192.43</v>
      </c>
      <c r="F12" s="16"/>
    </row>
    <row r="13" spans="1:6" ht="16.5" customHeight="1">
      <c r="A13" s="39" t="s">
        <v>17</v>
      </c>
      <c r="B13" s="41" t="s">
        <v>18</v>
      </c>
      <c r="C13" s="35" t="s">
        <v>13</v>
      </c>
      <c r="D13" s="14">
        <f t="shared" si="0"/>
        <v>0.41000000000000003</v>
      </c>
      <c r="E13" s="17">
        <f>'[1] план кровля'!I19</f>
        <v>0.41000000000000003</v>
      </c>
      <c r="F13" s="16"/>
    </row>
    <row r="14" spans="1:6" ht="16.5" customHeight="1">
      <c r="A14" s="39"/>
      <c r="B14" s="41"/>
      <c r="C14" s="35" t="s">
        <v>10</v>
      </c>
      <c r="D14" s="14">
        <f t="shared" si="0"/>
        <v>357.88300000000004</v>
      </c>
      <c r="E14" s="17">
        <f>'[1] план кровля'!I20</f>
        <v>357.88300000000004</v>
      </c>
      <c r="F14" s="16"/>
    </row>
    <row r="15" spans="1:6" ht="16.5" customHeight="1">
      <c r="A15" s="15" t="s">
        <v>19</v>
      </c>
      <c r="B15" s="11" t="s">
        <v>20</v>
      </c>
      <c r="C15" s="35" t="s">
        <v>10</v>
      </c>
      <c r="D15" s="14">
        <f t="shared" si="0"/>
        <v>0</v>
      </c>
      <c r="E15" s="17">
        <f>'[1] план кровля'!I21</f>
        <v>0</v>
      </c>
      <c r="F15" s="16"/>
    </row>
    <row r="16" spans="1:6" ht="16.5" customHeight="1">
      <c r="A16" s="37" t="s">
        <v>21</v>
      </c>
      <c r="B16" s="42" t="s">
        <v>22</v>
      </c>
      <c r="C16" s="20" t="s">
        <v>12</v>
      </c>
      <c r="D16" s="23">
        <f>E16+F16</f>
        <v>2</v>
      </c>
      <c r="E16" s="27">
        <f>'[1]ТВР'!I14</f>
        <v>2</v>
      </c>
      <c r="F16" s="26"/>
    </row>
    <row r="17" spans="1:6" ht="16.5" customHeight="1">
      <c r="A17" s="37"/>
      <c r="B17" s="42"/>
      <c r="C17" s="20" t="s">
        <v>10</v>
      </c>
      <c r="D17" s="22">
        <f aca="true" t="shared" si="1" ref="D17:D26">E17+F17</f>
        <v>374.438</v>
      </c>
      <c r="E17" s="26">
        <f>'[1]ТВР'!I15</f>
        <v>374.438</v>
      </c>
      <c r="F17" s="26"/>
    </row>
    <row r="18" spans="1:6" ht="16.5" customHeight="1">
      <c r="A18" s="39" t="s">
        <v>23</v>
      </c>
      <c r="B18" s="41" t="s">
        <v>24</v>
      </c>
      <c r="C18" s="35" t="s">
        <v>25</v>
      </c>
      <c r="D18" s="14">
        <f t="shared" si="1"/>
        <v>90.25</v>
      </c>
      <c r="E18" s="18">
        <f>'[1]ТВР'!I16</f>
        <v>90.25</v>
      </c>
      <c r="F18" s="16"/>
    </row>
    <row r="19" spans="1:6" ht="16.5" customHeight="1">
      <c r="A19" s="39"/>
      <c r="B19" s="41"/>
      <c r="C19" s="35" t="s">
        <v>10</v>
      </c>
      <c r="D19" s="14">
        <f t="shared" si="1"/>
        <v>345.937</v>
      </c>
      <c r="E19" s="18">
        <f>'[1]ТВР'!I17</f>
        <v>345.937</v>
      </c>
      <c r="F19" s="16"/>
    </row>
    <row r="20" spans="1:6" ht="16.5" customHeight="1">
      <c r="A20" s="39" t="s">
        <v>26</v>
      </c>
      <c r="B20" s="43" t="s">
        <v>27</v>
      </c>
      <c r="C20" s="35" t="s">
        <v>28</v>
      </c>
      <c r="D20" s="14">
        <f t="shared" si="1"/>
        <v>0</v>
      </c>
      <c r="E20" s="18">
        <f>'[1]ТВР'!I18</f>
        <v>0</v>
      </c>
      <c r="F20" s="16"/>
    </row>
    <row r="21" spans="1:6" ht="16.5" customHeight="1">
      <c r="A21" s="39"/>
      <c r="B21" s="43"/>
      <c r="C21" s="35" t="s">
        <v>10</v>
      </c>
      <c r="D21" s="14">
        <f t="shared" si="1"/>
        <v>0</v>
      </c>
      <c r="E21" s="18">
        <f>'[1]ТВР'!I19</f>
        <v>0</v>
      </c>
      <c r="F21" s="16"/>
    </row>
    <row r="22" spans="1:6" ht="16.5" customHeight="1">
      <c r="A22" s="39" t="s">
        <v>29</v>
      </c>
      <c r="B22" s="43" t="s">
        <v>30</v>
      </c>
      <c r="C22" s="35" t="s">
        <v>28</v>
      </c>
      <c r="D22" s="14">
        <f t="shared" si="1"/>
        <v>0</v>
      </c>
      <c r="E22" s="18">
        <f>'[1]ТВР'!I20</f>
        <v>0</v>
      </c>
      <c r="F22" s="16"/>
    </row>
    <row r="23" spans="1:6" ht="16.5" customHeight="1">
      <c r="A23" s="39"/>
      <c r="B23" s="43"/>
      <c r="C23" s="35" t="s">
        <v>10</v>
      </c>
      <c r="D23" s="14">
        <f t="shared" si="1"/>
        <v>0</v>
      </c>
      <c r="E23" s="18">
        <f>'[1]ТВР'!I21</f>
        <v>0</v>
      </c>
      <c r="F23" s="16"/>
    </row>
    <row r="24" spans="1:6" ht="16.5" customHeight="1">
      <c r="A24" s="39" t="s">
        <v>31</v>
      </c>
      <c r="B24" s="41" t="s">
        <v>32</v>
      </c>
      <c r="C24" s="35" t="s">
        <v>33</v>
      </c>
      <c r="D24" s="19">
        <f t="shared" si="1"/>
        <v>3</v>
      </c>
      <c r="E24" s="28">
        <f>'[1]ТВР'!I22</f>
        <v>3</v>
      </c>
      <c r="F24" s="16"/>
    </row>
    <row r="25" spans="1:6" ht="16.5" customHeight="1">
      <c r="A25" s="39"/>
      <c r="B25" s="41"/>
      <c r="C25" s="35" t="s">
        <v>10</v>
      </c>
      <c r="D25" s="14">
        <f t="shared" si="1"/>
        <v>15.762</v>
      </c>
      <c r="E25" s="18">
        <f>'[1]ТВР'!I23</f>
        <v>15.762</v>
      </c>
      <c r="F25" s="16"/>
    </row>
    <row r="26" spans="1:6" ht="33" customHeight="1">
      <c r="A26" s="15" t="s">
        <v>34</v>
      </c>
      <c r="B26" s="11" t="s">
        <v>35</v>
      </c>
      <c r="C26" s="35" t="s">
        <v>10</v>
      </c>
      <c r="D26" s="14">
        <f t="shared" si="1"/>
        <v>12.739</v>
      </c>
      <c r="E26" s="18">
        <f>'[1]ТВР'!I24</f>
        <v>12.739</v>
      </c>
      <c r="F26" s="16"/>
    </row>
    <row r="27" spans="1:6" ht="16.5" customHeight="1">
      <c r="A27" s="37" t="s">
        <v>36</v>
      </c>
      <c r="B27" s="44" t="s">
        <v>37</v>
      </c>
      <c r="C27" s="20" t="s">
        <v>38</v>
      </c>
      <c r="D27" s="22">
        <f>E27+F27</f>
        <v>0.08</v>
      </c>
      <c r="E27" s="26"/>
      <c r="F27" s="26">
        <f>'[1]гермет.стыков'!J14</f>
        <v>0.08</v>
      </c>
    </row>
    <row r="28" spans="1:6" ht="16.5" customHeight="1">
      <c r="A28" s="37"/>
      <c r="B28" s="44"/>
      <c r="C28" s="20" t="s">
        <v>10</v>
      </c>
      <c r="D28" s="22">
        <f>E28+F28</f>
        <v>42.975</v>
      </c>
      <c r="E28" s="26"/>
      <c r="F28" s="26">
        <f>'[1]гермет.стыков'!J15</f>
        <v>42.975</v>
      </c>
    </row>
    <row r="29" spans="1:6" ht="16.5" customHeight="1">
      <c r="A29" s="37" t="s">
        <v>39</v>
      </c>
      <c r="B29" s="44" t="s">
        <v>40</v>
      </c>
      <c r="C29" s="20" t="s">
        <v>13</v>
      </c>
      <c r="D29" s="29">
        <v>3.387299999999996</v>
      </c>
      <c r="E29" s="26">
        <f>D29-F29</f>
        <v>2.758299999999996</v>
      </c>
      <c r="F29" s="26">
        <v>0.6290000000000001</v>
      </c>
    </row>
    <row r="30" spans="1:6" ht="16.5" customHeight="1">
      <c r="A30" s="37"/>
      <c r="B30" s="44"/>
      <c r="C30" s="20" t="s">
        <v>10</v>
      </c>
      <c r="D30" s="29">
        <v>2030.0860000000007</v>
      </c>
      <c r="E30" s="26">
        <f>D30-F30</f>
        <v>1349.7620000000006</v>
      </c>
      <c r="F30" s="26">
        <v>680.3240000000001</v>
      </c>
    </row>
    <row r="31" spans="1:6" ht="16.5" customHeight="1">
      <c r="A31" s="37" t="s">
        <v>41</v>
      </c>
      <c r="B31" s="42" t="s">
        <v>42</v>
      </c>
      <c r="C31" s="20" t="s">
        <v>13</v>
      </c>
      <c r="D31" s="22">
        <f>E31+F31</f>
        <v>91.97200000000001</v>
      </c>
      <c r="E31" s="26">
        <f>'[1]косм.рем.л.кл.'!I12</f>
        <v>13.879999999999999</v>
      </c>
      <c r="F31" s="26">
        <f>'[1]косм.рем.л.кл.'!J12</f>
        <v>78.09200000000001</v>
      </c>
    </row>
    <row r="32" spans="1:6" ht="16.5" customHeight="1">
      <c r="A32" s="37"/>
      <c r="B32" s="42"/>
      <c r="C32" s="20" t="s">
        <v>43</v>
      </c>
      <c r="D32" s="23">
        <f aca="true" t="shared" si="2" ref="D32:D33">E32+F32</f>
        <v>170</v>
      </c>
      <c r="E32" s="27">
        <f>'[1]косм.рем.л.кл.'!I13</f>
        <v>48</v>
      </c>
      <c r="F32" s="27">
        <f>'[1]косм.рем.л.кл.'!J13</f>
        <v>122</v>
      </c>
    </row>
    <row r="33" spans="1:6" ht="16.5" customHeight="1">
      <c r="A33" s="37"/>
      <c r="B33" s="42"/>
      <c r="C33" s="20" t="s">
        <v>10</v>
      </c>
      <c r="D33" s="22">
        <f t="shared" si="2"/>
        <v>26333.785999999996</v>
      </c>
      <c r="E33" s="26">
        <f>'[1]косм.рем.л.кл.'!I14</f>
        <v>3956.2229999999995</v>
      </c>
      <c r="F33" s="26">
        <f>'[1]косм.рем.л.кл.'!J14</f>
        <v>22377.563</v>
      </c>
    </row>
    <row r="34" spans="1:6" ht="16.5" customHeight="1">
      <c r="A34" s="39" t="s">
        <v>44</v>
      </c>
      <c r="B34" s="43" t="s">
        <v>45</v>
      </c>
      <c r="C34" s="35" t="s">
        <v>13</v>
      </c>
      <c r="D34" s="17">
        <v>0.5960000000000001</v>
      </c>
      <c r="E34" s="18">
        <v>0.5960000000000001</v>
      </c>
      <c r="F34" s="18"/>
    </row>
    <row r="35" spans="1:6" ht="16.5" customHeight="1">
      <c r="A35" s="39"/>
      <c r="B35" s="43"/>
      <c r="C35" s="35" t="s">
        <v>10</v>
      </c>
      <c r="D35" s="17">
        <v>121.677</v>
      </c>
      <c r="E35" s="18">
        <v>121.677</v>
      </c>
      <c r="F35" s="18"/>
    </row>
    <row r="36" spans="1:6" ht="16.5" customHeight="1">
      <c r="A36" s="39" t="s">
        <v>46</v>
      </c>
      <c r="B36" s="43" t="s">
        <v>47</v>
      </c>
      <c r="C36" s="35" t="s">
        <v>13</v>
      </c>
      <c r="D36" s="17">
        <v>1.392549999999999</v>
      </c>
      <c r="E36" s="18">
        <v>1.392549999999999</v>
      </c>
      <c r="F36" s="18"/>
    </row>
    <row r="37" spans="1:6" ht="16.5" customHeight="1">
      <c r="A37" s="39"/>
      <c r="B37" s="43"/>
      <c r="C37" s="35" t="s">
        <v>10</v>
      </c>
      <c r="D37" s="17">
        <v>634.879</v>
      </c>
      <c r="E37" s="18">
        <v>634.879</v>
      </c>
      <c r="F37" s="18"/>
    </row>
    <row r="38" spans="1:6" ht="16.5" customHeight="1">
      <c r="A38" s="39" t="s">
        <v>48</v>
      </c>
      <c r="B38" s="41" t="s">
        <v>49</v>
      </c>
      <c r="C38" s="35" t="s">
        <v>33</v>
      </c>
      <c r="D38" s="30">
        <v>857</v>
      </c>
      <c r="E38" s="28">
        <v>857</v>
      </c>
      <c r="F38" s="18"/>
    </row>
    <row r="39" spans="1:6" ht="16.5" customHeight="1">
      <c r="A39" s="39"/>
      <c r="B39" s="41"/>
      <c r="C39" s="35" t="s">
        <v>10</v>
      </c>
      <c r="D39" s="31">
        <v>361.5130000000002</v>
      </c>
      <c r="E39" s="18">
        <v>361.5130000000002</v>
      </c>
      <c r="F39" s="18"/>
    </row>
    <row r="40" spans="1:6" ht="16.5" customHeight="1">
      <c r="A40" s="39" t="s">
        <v>50</v>
      </c>
      <c r="B40" s="41" t="s">
        <v>51</v>
      </c>
      <c r="C40" s="35" t="s">
        <v>33</v>
      </c>
      <c r="D40" s="17"/>
      <c r="E40" s="18"/>
      <c r="F40" s="18"/>
    </row>
    <row r="41" spans="1:6" ht="16.5" customHeight="1">
      <c r="A41" s="39"/>
      <c r="B41" s="41"/>
      <c r="C41" s="35" t="s">
        <v>10</v>
      </c>
      <c r="D41" s="17"/>
      <c r="E41" s="18"/>
      <c r="F41" s="18"/>
    </row>
    <row r="42" spans="1:6" ht="16.5" customHeight="1">
      <c r="A42" s="39" t="s">
        <v>52</v>
      </c>
      <c r="B42" s="41" t="s">
        <v>53</v>
      </c>
      <c r="C42" s="35" t="s">
        <v>38</v>
      </c>
      <c r="D42" s="17">
        <v>3.4997000000000007</v>
      </c>
      <c r="E42" s="18"/>
      <c r="F42" s="18">
        <v>3.4997000000000007</v>
      </c>
    </row>
    <row r="43" spans="1:6" ht="16.5" customHeight="1">
      <c r="A43" s="39"/>
      <c r="B43" s="41"/>
      <c r="C43" s="35" t="s">
        <v>10</v>
      </c>
      <c r="D43" s="17">
        <v>402.50700000000006</v>
      </c>
      <c r="E43" s="18"/>
      <c r="F43" s="18">
        <v>402.50700000000006</v>
      </c>
    </row>
    <row r="44" spans="1:6" ht="16.5" customHeight="1">
      <c r="A44" s="39" t="s">
        <v>54</v>
      </c>
      <c r="B44" s="43" t="s">
        <v>55</v>
      </c>
      <c r="C44" s="35" t="s">
        <v>33</v>
      </c>
      <c r="D44" s="25">
        <v>451</v>
      </c>
      <c r="E44" s="28">
        <v>451</v>
      </c>
      <c r="F44" s="18"/>
    </row>
    <row r="45" spans="1:6" ht="16.5" customHeight="1">
      <c r="A45" s="39"/>
      <c r="B45" s="43"/>
      <c r="C45" s="35" t="s">
        <v>10</v>
      </c>
      <c r="D45" s="17">
        <v>606.7909999999995</v>
      </c>
      <c r="E45" s="18">
        <v>606.7909999999995</v>
      </c>
      <c r="F45" s="18"/>
    </row>
    <row r="46" spans="1:6" ht="16.5" customHeight="1">
      <c r="A46" s="39" t="s">
        <v>56</v>
      </c>
      <c r="B46" s="43" t="s">
        <v>57</v>
      </c>
      <c r="C46" s="35" t="s">
        <v>33</v>
      </c>
      <c r="D46" s="25">
        <f>E46+F46</f>
        <v>19</v>
      </c>
      <c r="E46" s="28"/>
      <c r="F46" s="28">
        <v>19</v>
      </c>
    </row>
    <row r="47" spans="1:6" ht="16.5" customHeight="1">
      <c r="A47" s="39"/>
      <c r="B47" s="43"/>
      <c r="C47" s="35" t="s">
        <v>10</v>
      </c>
      <c r="D47" s="17">
        <f>E47+F47</f>
        <v>367.209</v>
      </c>
      <c r="E47" s="18"/>
      <c r="F47" s="18">
        <v>367.209</v>
      </c>
    </row>
    <row r="48" spans="1:6" ht="16.5" customHeight="1">
      <c r="A48" s="39" t="s">
        <v>58</v>
      </c>
      <c r="B48" s="43" t="s">
        <v>59</v>
      </c>
      <c r="C48" s="35" t="s">
        <v>33</v>
      </c>
      <c r="D48" s="30">
        <v>763</v>
      </c>
      <c r="E48" s="28">
        <v>763</v>
      </c>
      <c r="F48" s="18"/>
    </row>
    <row r="49" spans="1:6" ht="16.5" customHeight="1">
      <c r="A49" s="39"/>
      <c r="B49" s="43"/>
      <c r="C49" s="35" t="s">
        <v>10</v>
      </c>
      <c r="D49" s="31">
        <v>2141.1139999999978</v>
      </c>
      <c r="E49" s="18">
        <v>2141.1139999999978</v>
      </c>
      <c r="F49" s="18"/>
    </row>
    <row r="50" spans="1:6" ht="16.5" customHeight="1">
      <c r="A50" s="39" t="s">
        <v>60</v>
      </c>
      <c r="B50" s="43" t="s">
        <v>61</v>
      </c>
      <c r="C50" s="35" t="s">
        <v>13</v>
      </c>
      <c r="D50" s="17">
        <f>E50+F50</f>
        <v>0.6014</v>
      </c>
      <c r="E50" s="18">
        <f>'[2]балконы, козырьки'!E8</f>
        <v>0.5554</v>
      </c>
      <c r="F50" s="18">
        <f>'[2]балконы, козырьки'!F8</f>
        <v>0.046</v>
      </c>
    </row>
    <row r="51" spans="1:6" ht="16.5" customHeight="1">
      <c r="A51" s="39"/>
      <c r="B51" s="43"/>
      <c r="C51" s="35" t="s">
        <v>10</v>
      </c>
      <c r="D51" s="17">
        <f>E51+F51</f>
        <v>723.56</v>
      </c>
      <c r="E51" s="18">
        <f>'[2]балконы, козырьки'!E9</f>
        <v>641.608</v>
      </c>
      <c r="F51" s="18">
        <f>'[2]балконы, козырьки'!F9</f>
        <v>81.952</v>
      </c>
    </row>
    <row r="52" spans="1:6" ht="16.5" customHeight="1">
      <c r="A52" s="39" t="s">
        <v>62</v>
      </c>
      <c r="B52" s="43" t="s">
        <v>63</v>
      </c>
      <c r="C52" s="35" t="s">
        <v>33</v>
      </c>
      <c r="D52" s="17"/>
      <c r="E52" s="18"/>
      <c r="F52" s="18"/>
    </row>
    <row r="53" spans="1:6" ht="16.5" customHeight="1">
      <c r="A53" s="39"/>
      <c r="B53" s="43"/>
      <c r="C53" s="35" t="s">
        <v>10</v>
      </c>
      <c r="D53" s="17"/>
      <c r="E53" s="18"/>
      <c r="F53" s="18"/>
    </row>
    <row r="54" spans="1:6" ht="16.5" customHeight="1">
      <c r="A54" s="39" t="s">
        <v>64</v>
      </c>
      <c r="B54" s="41" t="s">
        <v>65</v>
      </c>
      <c r="C54" s="35" t="s">
        <v>33</v>
      </c>
      <c r="D54" s="17"/>
      <c r="E54" s="18"/>
      <c r="F54" s="18"/>
    </row>
    <row r="55" spans="1:6" ht="16.5" customHeight="1">
      <c r="A55" s="39"/>
      <c r="B55" s="41"/>
      <c r="C55" s="35" t="s">
        <v>10</v>
      </c>
      <c r="D55" s="17"/>
      <c r="E55" s="18"/>
      <c r="F55" s="18"/>
    </row>
    <row r="56" spans="1:6" ht="16.5" customHeight="1">
      <c r="A56" s="39" t="s">
        <v>66</v>
      </c>
      <c r="B56" s="43" t="s">
        <v>67</v>
      </c>
      <c r="C56" s="35" t="s">
        <v>68</v>
      </c>
      <c r="D56" s="17"/>
      <c r="E56" s="18"/>
      <c r="F56" s="18"/>
    </row>
    <row r="57" spans="1:6" ht="16.5" customHeight="1">
      <c r="A57" s="39"/>
      <c r="B57" s="43"/>
      <c r="C57" s="35" t="s">
        <v>10</v>
      </c>
      <c r="D57" s="17"/>
      <c r="E57" s="18"/>
      <c r="F57" s="18"/>
    </row>
    <row r="58" spans="1:6" ht="16.5" customHeight="1">
      <c r="A58" s="39" t="s">
        <v>69</v>
      </c>
      <c r="B58" s="43" t="s">
        <v>70</v>
      </c>
      <c r="C58" s="35" t="s">
        <v>33</v>
      </c>
      <c r="D58" s="30">
        <v>6</v>
      </c>
      <c r="E58" s="28">
        <v>6</v>
      </c>
      <c r="F58" s="18"/>
    </row>
    <row r="59" spans="1:6" ht="16.5" customHeight="1">
      <c r="A59" s="39"/>
      <c r="B59" s="43"/>
      <c r="C59" s="35" t="s">
        <v>10</v>
      </c>
      <c r="D59" s="31">
        <v>114.60000000000001</v>
      </c>
      <c r="E59" s="18">
        <v>114.60000000000001</v>
      </c>
      <c r="F59" s="18"/>
    </row>
    <row r="60" spans="1:6" ht="16.5" customHeight="1">
      <c r="A60" s="39" t="s">
        <v>71</v>
      </c>
      <c r="B60" s="43" t="s">
        <v>72</v>
      </c>
      <c r="C60" s="35" t="s">
        <v>33</v>
      </c>
      <c r="D60" s="17"/>
      <c r="E60" s="18"/>
      <c r="F60" s="18"/>
    </row>
    <row r="61" spans="1:6" ht="16.5" customHeight="1">
      <c r="A61" s="39"/>
      <c r="B61" s="43"/>
      <c r="C61" s="35" t="s">
        <v>10</v>
      </c>
      <c r="D61" s="17"/>
      <c r="E61" s="18"/>
      <c r="F61" s="18"/>
    </row>
    <row r="62" spans="1:6" ht="16.5" customHeight="1">
      <c r="A62" s="39" t="s">
        <v>73</v>
      </c>
      <c r="B62" s="43" t="s">
        <v>74</v>
      </c>
      <c r="C62" s="35" t="s">
        <v>75</v>
      </c>
      <c r="D62" s="17"/>
      <c r="E62" s="18"/>
      <c r="F62" s="18"/>
    </row>
    <row r="63" spans="1:6" ht="16.5" customHeight="1">
      <c r="A63" s="39"/>
      <c r="B63" s="43"/>
      <c r="C63" s="35" t="s">
        <v>10</v>
      </c>
      <c r="D63" s="17"/>
      <c r="E63" s="18"/>
      <c r="F63" s="18"/>
    </row>
    <row r="64" spans="1:6" ht="16.5" customHeight="1">
      <c r="A64" s="39" t="s">
        <v>76</v>
      </c>
      <c r="B64" s="43" t="s">
        <v>77</v>
      </c>
      <c r="C64" s="35" t="s">
        <v>68</v>
      </c>
      <c r="D64" s="17"/>
      <c r="E64" s="18"/>
      <c r="F64" s="18"/>
    </row>
    <row r="65" spans="1:6" ht="16.5" customHeight="1">
      <c r="A65" s="39"/>
      <c r="B65" s="43"/>
      <c r="C65" s="35" t="s">
        <v>10</v>
      </c>
      <c r="D65" s="17"/>
      <c r="E65" s="18"/>
      <c r="F65" s="18"/>
    </row>
    <row r="66" spans="1:6" ht="16.5" customHeight="1">
      <c r="A66" s="32" t="s">
        <v>78</v>
      </c>
      <c r="B66" s="21" t="s">
        <v>79</v>
      </c>
      <c r="C66" s="20" t="s">
        <v>10</v>
      </c>
      <c r="D66" s="22">
        <f>D68+D78+D80</f>
        <v>5062.268000000001</v>
      </c>
      <c r="E66" s="26">
        <v>5062.268000000001</v>
      </c>
      <c r="F66" s="26"/>
    </row>
    <row r="67" spans="1:6" ht="16.5" customHeight="1">
      <c r="A67" s="39" t="s">
        <v>80</v>
      </c>
      <c r="B67" s="41" t="s">
        <v>81</v>
      </c>
      <c r="C67" s="35" t="s">
        <v>38</v>
      </c>
      <c r="D67" s="17">
        <v>4.629199999999999</v>
      </c>
      <c r="E67" s="18">
        <v>4.629199999999999</v>
      </c>
      <c r="F67" s="18"/>
    </row>
    <row r="68" spans="1:6" ht="16.5" customHeight="1">
      <c r="A68" s="39"/>
      <c r="B68" s="41"/>
      <c r="C68" s="35" t="s">
        <v>10</v>
      </c>
      <c r="D68" s="17">
        <v>3576.709</v>
      </c>
      <c r="E68" s="18">
        <v>3576.709</v>
      </c>
      <c r="F68" s="18"/>
    </row>
    <row r="69" spans="1:6" ht="16.5" customHeight="1">
      <c r="A69" s="39" t="s">
        <v>82</v>
      </c>
      <c r="B69" s="41" t="s">
        <v>83</v>
      </c>
      <c r="C69" s="35" t="s">
        <v>84</v>
      </c>
      <c r="D69" s="14">
        <v>0.5260000000000002</v>
      </c>
      <c r="E69" s="18">
        <v>0.5260000000000002</v>
      </c>
      <c r="F69" s="16"/>
    </row>
    <row r="70" spans="1:6" ht="16.5" customHeight="1">
      <c r="A70" s="39"/>
      <c r="B70" s="41"/>
      <c r="C70" s="35" t="s">
        <v>10</v>
      </c>
      <c r="D70" s="14">
        <v>401.154</v>
      </c>
      <c r="E70" s="18">
        <v>401.154</v>
      </c>
      <c r="F70" s="16"/>
    </row>
    <row r="71" spans="1:6" ht="16.5" customHeight="1">
      <c r="A71" s="39" t="s">
        <v>85</v>
      </c>
      <c r="B71" s="41" t="s">
        <v>86</v>
      </c>
      <c r="C71" s="35" t="s">
        <v>38</v>
      </c>
      <c r="D71" s="14">
        <v>1.6571999999999991</v>
      </c>
      <c r="E71" s="18">
        <v>1.6571999999999991</v>
      </c>
      <c r="F71" s="16"/>
    </row>
    <row r="72" spans="1:6" ht="16.5" customHeight="1">
      <c r="A72" s="39"/>
      <c r="B72" s="41"/>
      <c r="C72" s="35" t="s">
        <v>10</v>
      </c>
      <c r="D72" s="14">
        <v>1263.2910000000006</v>
      </c>
      <c r="E72" s="18">
        <v>1263.2910000000006</v>
      </c>
      <c r="F72" s="16"/>
    </row>
    <row r="73" spans="1:6" ht="16.5" customHeight="1">
      <c r="A73" s="39" t="s">
        <v>87</v>
      </c>
      <c r="B73" s="41" t="s">
        <v>88</v>
      </c>
      <c r="C73" s="35" t="s">
        <v>38</v>
      </c>
      <c r="D73" s="14">
        <v>1.2010000000000003</v>
      </c>
      <c r="E73" s="18">
        <v>1.2010000000000003</v>
      </c>
      <c r="F73" s="16"/>
    </row>
    <row r="74" spans="1:6" ht="16.5" customHeight="1">
      <c r="A74" s="39"/>
      <c r="B74" s="41"/>
      <c r="C74" s="35" t="s">
        <v>10</v>
      </c>
      <c r="D74" s="14">
        <v>508.80799999999977</v>
      </c>
      <c r="E74" s="18">
        <v>508.80799999999977</v>
      </c>
      <c r="F74" s="16"/>
    </row>
    <row r="75" spans="1:6" ht="16.5" customHeight="1">
      <c r="A75" s="39" t="s">
        <v>89</v>
      </c>
      <c r="B75" s="41" t="s">
        <v>90</v>
      </c>
      <c r="C75" s="35" t="s">
        <v>38</v>
      </c>
      <c r="D75" s="14">
        <v>1.2449999999999994</v>
      </c>
      <c r="E75" s="18">
        <v>1.2449999999999994</v>
      </c>
      <c r="F75" s="16"/>
    </row>
    <row r="76" spans="1:6" ht="16.5" customHeight="1">
      <c r="A76" s="39"/>
      <c r="B76" s="41"/>
      <c r="C76" s="35" t="s">
        <v>10</v>
      </c>
      <c r="D76" s="14">
        <v>1403.4559999999994</v>
      </c>
      <c r="E76" s="18">
        <v>1403.4559999999994</v>
      </c>
      <c r="F76" s="16"/>
    </row>
    <row r="77" spans="1:6" ht="16.5" customHeight="1">
      <c r="A77" s="39" t="s">
        <v>91</v>
      </c>
      <c r="B77" s="41" t="s">
        <v>92</v>
      </c>
      <c r="C77" s="35" t="s">
        <v>33</v>
      </c>
      <c r="D77" s="25">
        <v>0</v>
      </c>
      <c r="E77" s="28">
        <v>0</v>
      </c>
      <c r="F77" s="18"/>
    </row>
    <row r="78" spans="1:6" ht="16.5" customHeight="1">
      <c r="A78" s="39"/>
      <c r="B78" s="41"/>
      <c r="C78" s="35" t="s">
        <v>10</v>
      </c>
      <c r="D78" s="17">
        <v>0</v>
      </c>
      <c r="E78" s="18">
        <v>0</v>
      </c>
      <c r="F78" s="18"/>
    </row>
    <row r="79" spans="1:6" ht="16.5" customHeight="1">
      <c r="A79" s="39" t="s">
        <v>93</v>
      </c>
      <c r="B79" s="43" t="s">
        <v>94</v>
      </c>
      <c r="C79" s="35" t="s">
        <v>33</v>
      </c>
      <c r="D79" s="25">
        <v>3261</v>
      </c>
      <c r="E79" s="28">
        <v>3261</v>
      </c>
      <c r="F79" s="18"/>
    </row>
    <row r="80" spans="1:6" ht="16.5" customHeight="1">
      <c r="A80" s="39"/>
      <c r="B80" s="43"/>
      <c r="C80" s="35" t="s">
        <v>10</v>
      </c>
      <c r="D80" s="17">
        <v>1485.5590000000009</v>
      </c>
      <c r="E80" s="18">
        <v>1485.5590000000009</v>
      </c>
      <c r="F80" s="18"/>
    </row>
    <row r="81" spans="1:6" ht="16.5" customHeight="1">
      <c r="A81" s="20" t="s">
        <v>95</v>
      </c>
      <c r="B81" s="21" t="s">
        <v>96</v>
      </c>
      <c r="C81" s="20" t="s">
        <v>10</v>
      </c>
      <c r="D81" s="29">
        <v>7835.400999999994</v>
      </c>
      <c r="E81" s="26">
        <v>7835.400999999994</v>
      </c>
      <c r="F81" s="26">
        <f>F83+F85+F87</f>
        <v>0</v>
      </c>
    </row>
    <row r="82" spans="1:6" ht="16.5" customHeight="1">
      <c r="A82" s="40">
        <v>25</v>
      </c>
      <c r="B82" s="41" t="s">
        <v>97</v>
      </c>
      <c r="C82" s="35" t="s">
        <v>38</v>
      </c>
      <c r="D82" s="31">
        <v>2.4239999999999973</v>
      </c>
      <c r="E82" s="18">
        <v>2.4239999999999973</v>
      </c>
      <c r="F82" s="18"/>
    </row>
    <row r="83" spans="1:6" ht="16.5" customHeight="1">
      <c r="A83" s="40"/>
      <c r="B83" s="41"/>
      <c r="C83" s="35" t="s">
        <v>10</v>
      </c>
      <c r="D83" s="31">
        <v>199.6759999999996</v>
      </c>
      <c r="E83" s="18">
        <v>199.6759999999996</v>
      </c>
      <c r="F83" s="18"/>
    </row>
    <row r="84" spans="1:6" ht="16.5" customHeight="1">
      <c r="A84" s="40">
        <v>26</v>
      </c>
      <c r="B84" s="45" t="s">
        <v>98</v>
      </c>
      <c r="C84" s="18" t="s">
        <v>33</v>
      </c>
      <c r="D84" s="30">
        <v>8036</v>
      </c>
      <c r="E84" s="28">
        <v>8036</v>
      </c>
      <c r="F84" s="18"/>
    </row>
    <row r="85" spans="1:6" ht="16.5" customHeight="1">
      <c r="A85" s="40"/>
      <c r="B85" s="45"/>
      <c r="C85" s="35" t="s">
        <v>10</v>
      </c>
      <c r="D85" s="31">
        <v>7635.724999999995</v>
      </c>
      <c r="E85" s="18">
        <v>7635.724999999995</v>
      </c>
      <c r="F85" s="18"/>
    </row>
    <row r="86" spans="1:6" ht="16.5" customHeight="1">
      <c r="A86" s="39" t="s">
        <v>99</v>
      </c>
      <c r="B86" s="41" t="s">
        <v>100</v>
      </c>
      <c r="C86" s="35" t="s">
        <v>33</v>
      </c>
      <c r="D86" s="30">
        <v>0</v>
      </c>
      <c r="E86" s="28">
        <v>0</v>
      </c>
      <c r="F86" s="18"/>
    </row>
    <row r="87" spans="1:6" ht="15" customHeight="1">
      <c r="A87" s="39"/>
      <c r="B87" s="41"/>
      <c r="C87" s="35" t="s">
        <v>10</v>
      </c>
      <c r="D87" s="31">
        <v>0</v>
      </c>
      <c r="E87" s="18">
        <v>0</v>
      </c>
      <c r="F87" s="18"/>
    </row>
    <row r="88" spans="1:6" ht="33" customHeight="1">
      <c r="A88" s="20" t="s">
        <v>101</v>
      </c>
      <c r="B88" s="34" t="s">
        <v>102</v>
      </c>
      <c r="C88" s="20" t="s">
        <v>10</v>
      </c>
      <c r="D88" s="22">
        <f>E88+F88</f>
        <v>991.562</v>
      </c>
      <c r="E88" s="26">
        <f>E90</f>
        <v>0</v>
      </c>
      <c r="F88" s="26">
        <f>F90</f>
        <v>991.562</v>
      </c>
    </row>
    <row r="89" spans="1:6" ht="16.5" customHeight="1">
      <c r="A89" s="15" t="s">
        <v>103</v>
      </c>
      <c r="B89" s="6" t="s">
        <v>108</v>
      </c>
      <c r="C89" s="35" t="s">
        <v>10</v>
      </c>
      <c r="D89" s="17"/>
      <c r="E89" s="18"/>
      <c r="F89" s="18"/>
    </row>
    <row r="90" spans="1:6" ht="16.5" customHeight="1">
      <c r="A90" s="15" t="s">
        <v>104</v>
      </c>
      <c r="B90" s="6" t="s">
        <v>109</v>
      </c>
      <c r="C90" s="35" t="s">
        <v>10</v>
      </c>
      <c r="D90" s="17">
        <f>F90+E90</f>
        <v>991.562</v>
      </c>
      <c r="E90" s="18"/>
      <c r="F90" s="18">
        <v>991.562</v>
      </c>
    </row>
    <row r="91" spans="1:6" ht="16.5" customHeight="1">
      <c r="A91" s="32" t="s">
        <v>105</v>
      </c>
      <c r="B91" s="21" t="s">
        <v>106</v>
      </c>
      <c r="C91" s="20" t="s">
        <v>10</v>
      </c>
      <c r="D91" s="22">
        <v>12248.551999999996</v>
      </c>
      <c r="E91" s="26">
        <f>D91-F91</f>
        <v>10166.301999999996</v>
      </c>
      <c r="F91" s="26">
        <v>2082.25</v>
      </c>
    </row>
    <row r="92" spans="1:6" ht="16.5" customHeight="1">
      <c r="A92" s="33"/>
      <c r="B92" s="21" t="s">
        <v>107</v>
      </c>
      <c r="C92" s="20" t="s">
        <v>10</v>
      </c>
      <c r="D92" s="22">
        <f>D91+D88+D81+D66+D7</f>
        <v>60943.230999999985</v>
      </c>
      <c r="E92" s="26">
        <f>E91+E88+E81+E66+E7</f>
        <v>33916.88899999999</v>
      </c>
      <c r="F92" s="26">
        <f>F91+F88+F81+F66+F7</f>
        <v>27026.341999999997</v>
      </c>
    </row>
    <row r="93" spans="1:6" ht="15">
      <c r="A93" s="7"/>
      <c r="B93" s="8"/>
      <c r="C93" s="9"/>
      <c r="D93" s="10"/>
      <c r="E93" s="10"/>
      <c r="F93" s="10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5" ht="15">
      <c r="A96" s="2"/>
      <c r="B96" s="12"/>
      <c r="C96" s="12"/>
      <c r="D96" s="12"/>
      <c r="E96" s="12"/>
    </row>
    <row r="97" spans="1:5" ht="15">
      <c r="A97" s="2"/>
      <c r="B97" s="12"/>
      <c r="C97" s="12"/>
      <c r="D97" s="12"/>
      <c r="E97" s="12"/>
    </row>
    <row r="98" spans="3:6" ht="15">
      <c r="C98" s="12"/>
      <c r="D98" s="12"/>
      <c r="E98" s="12"/>
      <c r="F98" s="12"/>
    </row>
    <row r="99" spans="2:5" ht="15">
      <c r="B99" s="12"/>
      <c r="C99" s="12"/>
      <c r="D99" s="12"/>
      <c r="E99" s="12"/>
    </row>
    <row r="100" spans="2:6" ht="15">
      <c r="B100" s="12"/>
      <c r="C100" s="12"/>
      <c r="D100" s="12"/>
      <c r="E100" s="12"/>
      <c r="F100" s="12"/>
    </row>
  </sheetData>
  <mergeCells count="79">
    <mergeCell ref="A69:A70"/>
    <mergeCell ref="B69:B70"/>
    <mergeCell ref="A71:A72"/>
    <mergeCell ref="B71:B72"/>
    <mergeCell ref="A73:A74"/>
    <mergeCell ref="B73:B74"/>
    <mergeCell ref="A86:A87"/>
    <mergeCell ref="B86:B87"/>
    <mergeCell ref="A75:A76"/>
    <mergeCell ref="B75:B76"/>
    <mergeCell ref="A77:A78"/>
    <mergeCell ref="B77:B78"/>
    <mergeCell ref="A79:A80"/>
    <mergeCell ref="B79:B80"/>
    <mergeCell ref="A82:A83"/>
    <mergeCell ref="B82:B83"/>
    <mergeCell ref="A84:A85"/>
    <mergeCell ref="B84:B85"/>
    <mergeCell ref="B67:B68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7:A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1:A33"/>
    <mergeCell ref="B31:B33"/>
    <mergeCell ref="A34:A35"/>
    <mergeCell ref="B34:B35"/>
    <mergeCell ref="A36:A37"/>
    <mergeCell ref="B36:B37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11:A12"/>
    <mergeCell ref="B11:B12"/>
    <mergeCell ref="A13:A14"/>
    <mergeCell ref="B13:B14"/>
    <mergeCell ref="A16:A17"/>
    <mergeCell ref="B16:B17"/>
    <mergeCell ref="D5:F5"/>
    <mergeCell ref="A8:A10"/>
    <mergeCell ref="A2:F2"/>
    <mergeCell ref="A4:A6"/>
    <mergeCell ref="B4:B6"/>
    <mergeCell ref="C4:C6"/>
    <mergeCell ref="D4:F4"/>
  </mergeCells>
  <printOptions/>
  <pageMargins left="0.31496062992125984" right="0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2015-01-27T11:00:06Z</dcterms:created>
  <dcterms:modified xsi:type="dcterms:W3CDTF">2015-01-28T13:22:29Z</dcterms:modified>
  <cp:category/>
  <cp:version/>
  <cp:contentType/>
  <cp:contentStatus/>
</cp:coreProperties>
</file>