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2 год\Март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1'!$A$3:$L$228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4" i="2" l="1"/>
  <c r="D164" i="2"/>
  <c r="E127" i="2"/>
  <c r="D127" i="2"/>
  <c r="D58" i="2" l="1"/>
  <c r="E108" i="2"/>
  <c r="D108" i="2"/>
  <c r="D151" i="2"/>
  <c r="E210" i="2"/>
  <c r="D210" i="2"/>
  <c r="D201" i="2"/>
  <c r="E167" i="2"/>
  <c r="D167" i="2"/>
  <c r="E166" i="2"/>
  <c r="D166" i="2"/>
  <c r="D165" i="2"/>
  <c r="E165" i="2"/>
  <c r="D152" i="2" l="1"/>
  <c r="D112" i="2"/>
  <c r="E112" i="2"/>
  <c r="E111" i="2"/>
  <c r="D111" i="2"/>
  <c r="D102" i="2"/>
</calcChain>
</file>

<file path=xl/sharedStrings.xml><?xml version="1.0" encoding="utf-8"?>
<sst xmlns="http://schemas.openxmlformats.org/spreadsheetml/2006/main" count="231" uniqueCount="231">
  <si>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</si>
  <si>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</si>
  <si>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</si>
  <si>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</si>
  <si>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</si>
  <si>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</si>
  <si>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</si>
  <si>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</si>
  <si>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</si>
  <si>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</si>
  <si>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</si>
  <si>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</si>
  <si>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</si>
  <si>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</si>
  <si>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</si>
  <si>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</si>
  <si>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</si>
  <si>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</si>
  <si>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</si>
  <si>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</si>
  <si>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</si>
  <si>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</si>
  <si>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</si>
  <si>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</si>
  <si>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</si>
  <si>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</si>
  <si>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</si>
  <si>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</si>
  <si>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</si>
  <si>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</si>
  <si>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</si>
  <si>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</si>
  <si>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</si>
  <si>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</si>
  <si>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</si>
  <si>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</si>
  <si>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</si>
  <si>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</si>
  <si>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</si>
  <si>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</si>
  <si>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</si>
  <si>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</si>
  <si>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</si>
  <si>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</si>
  <si>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</si>
  <si>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</si>
  <si>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</si>
  <si>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</si>
  <si>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</si>
  <si>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</si>
  <si>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</si>
  <si>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</si>
  <si>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</si>
  <si>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</si>
  <si>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</si>
  <si>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</si>
  <si>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</si>
  <si>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</si>
  <si>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</si>
  <si>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</si>
  <si>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</si>
  <si>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</si>
  <si>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</si>
  <si>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</si>
  <si>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</si>
  <si>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</si>
  <si>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</si>
  <si>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</si>
  <si>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</si>
  <si>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</si>
  <si>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</si>
  <si>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</si>
  <si>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</si>
  <si>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</si>
  <si>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</si>
  <si>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</si>
  <si>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</si>
  <si>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</si>
  <si>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</si>
  <si>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</si>
  <si>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</si>
  <si>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</si>
  <si>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</si>
  <si>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</si>
  <si>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</si>
  <si>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</si>
  <si>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</si>
  <si>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</si>
  <si>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</si>
  <si>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</si>
  <si>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</si>
  <si>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</si>
  <si>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</si>
  <si>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</si>
  <si>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</si>
  <si>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</si>
  <si>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</si>
  <si>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</si>
  <si>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</si>
  <si>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</si>
  <si>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</si>
  <si>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</si>
  <si>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</si>
  <si>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</si>
  <si>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</si>
  <si>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</si>
  <si>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</si>
  <si>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</si>
  <si>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</si>
  <si>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</si>
  <si>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</si>
  <si>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</si>
  <si>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</si>
  <si>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</si>
  <si>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</si>
  <si>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</si>
  <si>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</si>
  <si>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</si>
  <si>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</si>
  <si>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</si>
  <si>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</si>
  <si>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</si>
  <si>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</si>
  <si>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</si>
  <si>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</si>
  <si>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</si>
  <si>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</si>
  <si>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</si>
  <si>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</si>
  <si>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</si>
  <si>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</si>
  <si>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</si>
  <si>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</si>
  <si>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</si>
  <si>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</si>
  <si>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</si>
  <si>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</si>
  <si>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</si>
  <si>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</si>
  <si>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</si>
  <si>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</si>
  <si>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</si>
  <si>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</si>
  <si>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</si>
  <si>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</si>
  <si>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</si>
  <si>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</si>
  <si>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</si>
  <si>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</si>
  <si>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</si>
  <si>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</si>
  <si>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</si>
  <si>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</si>
  <si>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</si>
  <si>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</si>
  <si>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</si>
  <si>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</si>
  <si>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</si>
  <si>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</si>
  <si>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</si>
  <si>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</si>
  <si>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</si>
  <si>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</si>
  <si>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</si>
  <si>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</si>
  <si>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</si>
  <si>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</si>
  <si>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</si>
  <si>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</si>
  <si>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</si>
  <si>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</si>
  <si>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</si>
  <si>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</si>
  <si>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</si>
  <si>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</si>
  <si>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</si>
  <si>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</si>
  <si>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</si>
  <si>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</si>
  <si>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</si>
  <si>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</si>
  <si>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</si>
  <si>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</si>
  <si>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</si>
  <si>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</si>
  <si>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</si>
  <si>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</si>
  <si>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</si>
  <si>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</si>
  <si>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</si>
  <si>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</si>
  <si>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</si>
  <si>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</si>
  <si>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</si>
  <si>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</si>
  <si>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</si>
  <si>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</si>
  <si>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</si>
  <si>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</si>
  <si>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</si>
  <si>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</si>
  <si>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</si>
  <si>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</si>
  <si>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</si>
  <si>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</si>
  <si>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</si>
  <si>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</si>
  <si>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</si>
  <si>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</si>
  <si>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</si>
  <si>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</si>
  <si>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</si>
  <si>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</si>
  <si>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</si>
  <si>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</si>
  <si>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</si>
  <si>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</si>
  <si>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</si>
  <si>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</si>
  <si>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</si>
  <si>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</si>
  <si>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</si>
  <si>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Наличная ул., д.36 к.3</t>
  </si>
  <si>
    <t>12 линия д.19</t>
  </si>
  <si>
    <t>13 линия д.54 лит.В</t>
  </si>
  <si>
    <t xml:space="preserve">Детская ул., д.17 </t>
  </si>
  <si>
    <t>19 линия д.6+6А</t>
  </si>
  <si>
    <t>Расход  Отопление и ГВС  по ОДПУ за Март месяц 2022 года</t>
  </si>
  <si>
    <t>Расход по ОДПУ Отоп Гкал</t>
  </si>
  <si>
    <t>Расход по ОДПУ ГВС м3</t>
  </si>
  <si>
    <t>Карташихина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</si>
</sst>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45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9"/>
  <sheetViews>
    <sheetView tabSelected="1" topLeftCell="C88" zoomScaleNormal="100" workbookViewId="0">
      <selection activeCell="P114" sqref="P114"/>
    </sheetView>
  </sheetViews>
  <sheetFormatPr defaultRowHeight="15.75" x14ac:dyDescent="0.25"/>
  <cols>
    <col min="1" max="1" width="0" style="1" hidden="1" customWidth="1"/>
    <col min="2" max="2" width="6" style="1" hidden="1" customWidth="1"/>
    <col min="3" max="3" width="40.5703125" style="2" customWidth="1"/>
    <col min="4" max="4" width="12" style="22" customWidth="1"/>
    <col min="5" max="5" width="13" style="16" customWidth="1"/>
    <col min="6" max="10" width="9.140625" style="1" customWidth="1"/>
    <col min="11" max="16384" width="9.140625" style="1"/>
  </cols>
  <sheetData>
    <row r="1" spans="1:7" s="3" customFormat="1" ht="38.25" customHeight="1" x14ac:dyDescent="0.25">
      <c r="B1" s="40" t="s">
        <v>227</v>
      </c>
      <c r="C1" s="40"/>
      <c r="D1" s="40"/>
      <c r="E1" s="40"/>
    </row>
    <row r="2" spans="1:7" ht="53.25" customHeight="1" x14ac:dyDescent="0.25">
      <c r="B2" s="44" t="s">
        <v>57</v>
      </c>
      <c r="C2" s="43" t="s">
        <v>0</v>
      </c>
      <c r="D2" s="41" t="s">
        <v>228</v>
      </c>
      <c r="E2" s="41" t="s">
        <v>229</v>
      </c>
    </row>
    <row r="3" spans="1:7" ht="73.5" customHeight="1" x14ac:dyDescent="0.25">
      <c r="A3" s="21" t="s">
        <v>80</v>
      </c>
      <c r="B3" s="44"/>
      <c r="C3" s="43"/>
      <c r="D3" s="42"/>
      <c r="E3" s="42"/>
    </row>
    <row r="4" spans="1:7" ht="15.75" customHeight="1" x14ac:dyDescent="0.25">
      <c r="A4" s="9"/>
      <c r="B4" s="24">
        <v>1</v>
      </c>
      <c r="C4" s="12" t="s">
        <v>129</v>
      </c>
      <c r="D4" s="28">
        <v>63.392000000000003</v>
      </c>
      <c r="E4" s="14"/>
    </row>
    <row r="5" spans="1:7" ht="15.75" customHeight="1" x14ac:dyDescent="0.25">
      <c r="A5" s="9"/>
      <c r="B5" s="24">
        <v>2</v>
      </c>
      <c r="C5" s="12" t="s">
        <v>130</v>
      </c>
      <c r="D5" s="28">
        <v>109.167</v>
      </c>
      <c r="E5" s="14"/>
    </row>
    <row r="6" spans="1:7" ht="15.75" customHeight="1" x14ac:dyDescent="0.25">
      <c r="A6" s="9"/>
      <c r="B6" s="24">
        <v>3</v>
      </c>
      <c r="C6" s="12" t="s">
        <v>131</v>
      </c>
      <c r="D6" s="28">
        <v>58.548999999999999</v>
      </c>
      <c r="E6" s="14"/>
    </row>
    <row r="7" spans="1:7" ht="15.75" customHeight="1" x14ac:dyDescent="0.25">
      <c r="A7" s="9"/>
      <c r="B7" s="24">
        <v>4</v>
      </c>
      <c r="C7" s="12" t="s">
        <v>132</v>
      </c>
      <c r="D7" s="28">
        <v>132.22499999999999</v>
      </c>
      <c r="E7" s="14"/>
    </row>
    <row r="8" spans="1:7" ht="15.75" customHeight="1" x14ac:dyDescent="0.25">
      <c r="A8" s="9"/>
      <c r="B8" s="24">
        <v>5</v>
      </c>
      <c r="C8" s="12" t="s">
        <v>133</v>
      </c>
      <c r="D8" s="28">
        <v>104.13800000000001</v>
      </c>
      <c r="E8" s="14"/>
    </row>
    <row r="9" spans="1:7" ht="15.75" customHeight="1" x14ac:dyDescent="0.25">
      <c r="A9" s="9"/>
      <c r="B9" s="24">
        <v>6</v>
      </c>
      <c r="C9" s="12" t="s">
        <v>134</v>
      </c>
      <c r="D9" s="28">
        <v>79.212000000000003</v>
      </c>
      <c r="E9" s="14"/>
    </row>
    <row r="10" spans="1:7" ht="15.75" customHeight="1" x14ac:dyDescent="0.25">
      <c r="A10" s="9"/>
      <c r="B10" s="24">
        <v>7</v>
      </c>
      <c r="C10" s="12" t="s">
        <v>135</v>
      </c>
      <c r="D10" s="28">
        <v>99.849000000000004</v>
      </c>
      <c r="E10" s="14"/>
    </row>
    <row r="11" spans="1:7" ht="15.75" customHeight="1" x14ac:dyDescent="0.25">
      <c r="A11" s="9"/>
      <c r="B11" s="24">
        <v>8</v>
      </c>
      <c r="C11" s="12" t="s">
        <v>136</v>
      </c>
      <c r="D11" s="32">
        <v>164.78</v>
      </c>
      <c r="E11" s="37"/>
      <c r="G11" s="18"/>
    </row>
    <row r="12" spans="1:7" ht="15.75" customHeight="1" x14ac:dyDescent="0.25">
      <c r="A12" s="9"/>
      <c r="B12" s="24">
        <v>9</v>
      </c>
      <c r="C12" s="12" t="s">
        <v>137</v>
      </c>
      <c r="D12" s="33"/>
      <c r="E12" s="39"/>
      <c r="G12" s="18"/>
    </row>
    <row r="13" spans="1:7" ht="15.75" customHeight="1" x14ac:dyDescent="0.25">
      <c r="A13" s="9"/>
      <c r="B13" s="24">
        <v>10</v>
      </c>
      <c r="C13" s="12" t="s">
        <v>138</v>
      </c>
      <c r="D13" s="32">
        <v>126.12</v>
      </c>
      <c r="E13" s="37"/>
    </row>
    <row r="14" spans="1:7" ht="15.75" customHeight="1" x14ac:dyDescent="0.25">
      <c r="A14" s="9"/>
      <c r="B14" s="24">
        <v>11</v>
      </c>
      <c r="C14" s="12" t="s">
        <v>139</v>
      </c>
      <c r="D14" s="33"/>
      <c r="E14" s="39"/>
    </row>
    <row r="15" spans="1:7" ht="15.75" customHeight="1" x14ac:dyDescent="0.25">
      <c r="A15" s="9"/>
      <c r="B15" s="24">
        <v>12</v>
      </c>
      <c r="C15" s="12" t="s">
        <v>140</v>
      </c>
      <c r="D15" s="28">
        <v>79.442999999999998</v>
      </c>
      <c r="E15" s="14"/>
    </row>
    <row r="16" spans="1:7" ht="15.75" customHeight="1" x14ac:dyDescent="0.25">
      <c r="A16" s="9"/>
      <c r="B16" s="24">
        <v>13</v>
      </c>
      <c r="C16" s="10" t="s">
        <v>141</v>
      </c>
      <c r="D16" s="28">
        <v>64.936000000000007</v>
      </c>
      <c r="E16" s="14"/>
    </row>
    <row r="17" spans="1:12" ht="15" customHeight="1" x14ac:dyDescent="0.25">
      <c r="A17" s="4"/>
      <c r="B17" s="24">
        <v>14</v>
      </c>
      <c r="C17" s="10" t="s">
        <v>114</v>
      </c>
      <c r="D17" s="28">
        <v>122.40879999999999</v>
      </c>
      <c r="E17" s="14">
        <v>410.62</v>
      </c>
      <c r="F17" s="18"/>
    </row>
    <row r="18" spans="1:12" s="6" customFormat="1" ht="15" customHeight="1" x14ac:dyDescent="0.25">
      <c r="A18" s="5"/>
      <c r="B18" s="24">
        <v>15</v>
      </c>
      <c r="C18" s="10" t="s">
        <v>115</v>
      </c>
      <c r="D18" s="28">
        <v>136.70761999999999</v>
      </c>
      <c r="E18" s="14">
        <v>744.82299999999998</v>
      </c>
      <c r="F18" s="19"/>
    </row>
    <row r="19" spans="1:12" s="6" customFormat="1" ht="15" customHeight="1" x14ac:dyDescent="0.25">
      <c r="A19" s="5"/>
      <c r="B19" s="24">
        <v>16</v>
      </c>
      <c r="C19" s="11" t="s">
        <v>116</v>
      </c>
      <c r="D19" s="28">
        <v>111.26715999999999</v>
      </c>
      <c r="E19" s="14">
        <v>410.714</v>
      </c>
      <c r="F19" s="19"/>
    </row>
    <row r="20" spans="1:12" s="3" customFormat="1" ht="15" customHeight="1" x14ac:dyDescent="0.25">
      <c r="A20" s="4">
        <v>1</v>
      </c>
      <c r="B20" s="24">
        <v>17</v>
      </c>
      <c r="C20" s="10" t="s">
        <v>1</v>
      </c>
      <c r="D20" s="28">
        <v>118.86897061586596</v>
      </c>
      <c r="E20" s="14">
        <v>432.06780821917806</v>
      </c>
      <c r="G20" s="17"/>
    </row>
    <row r="21" spans="1:12" s="3" customFormat="1" ht="15" customHeight="1" x14ac:dyDescent="0.25">
      <c r="A21" s="4"/>
      <c r="B21" s="24">
        <v>18</v>
      </c>
      <c r="C21" s="31" t="s">
        <v>127</v>
      </c>
      <c r="D21" s="28">
        <v>306.42700000000002</v>
      </c>
      <c r="E21" s="14">
        <v>1269.95</v>
      </c>
      <c r="G21" s="17"/>
    </row>
    <row r="22" spans="1:12" s="7" customFormat="1" ht="15" customHeight="1" x14ac:dyDescent="0.25">
      <c r="A22" s="5"/>
      <c r="B22" s="24">
        <v>19</v>
      </c>
      <c r="C22" s="10" t="s">
        <v>120</v>
      </c>
      <c r="D22" s="32">
        <v>139.18</v>
      </c>
      <c r="E22" s="37">
        <v>495.76</v>
      </c>
    </row>
    <row r="23" spans="1:12" s="7" customFormat="1" ht="15" customHeight="1" x14ac:dyDescent="0.25">
      <c r="A23" s="5"/>
      <c r="B23" s="24">
        <v>20</v>
      </c>
      <c r="C23" s="10" t="s">
        <v>121</v>
      </c>
      <c r="D23" s="33"/>
      <c r="E23" s="39"/>
      <c r="G23" s="20"/>
    </row>
    <row r="24" spans="1:12" s="7" customFormat="1" ht="15" customHeight="1" x14ac:dyDescent="0.25">
      <c r="A24" s="5"/>
      <c r="B24" s="24">
        <v>21</v>
      </c>
      <c r="C24" s="10" t="s">
        <v>142</v>
      </c>
      <c r="D24" s="28">
        <v>149.63999999999999</v>
      </c>
      <c r="E24" s="14"/>
    </row>
    <row r="25" spans="1:12" s="3" customFormat="1" ht="16.5" customHeight="1" x14ac:dyDescent="0.25">
      <c r="A25" s="4">
        <v>1</v>
      </c>
      <c r="B25" s="24">
        <v>22</v>
      </c>
      <c r="C25" s="10" t="s">
        <v>2</v>
      </c>
      <c r="D25" s="28">
        <v>106.63639999999999</v>
      </c>
      <c r="E25" s="14">
        <v>357.81</v>
      </c>
    </row>
    <row r="26" spans="1:12" s="3" customFormat="1" ht="15" customHeight="1" x14ac:dyDescent="0.25">
      <c r="A26" s="4">
        <v>1</v>
      </c>
      <c r="B26" s="24">
        <v>23</v>
      </c>
      <c r="C26" s="10" t="s">
        <v>3</v>
      </c>
      <c r="D26" s="28">
        <v>65.587199999999996</v>
      </c>
      <c r="E26" s="14">
        <v>249.48</v>
      </c>
      <c r="H26" s="17"/>
    </row>
    <row r="27" spans="1:12" s="3" customFormat="1" ht="15" customHeight="1" x14ac:dyDescent="0.25">
      <c r="A27" s="4">
        <v>1</v>
      </c>
      <c r="B27" s="24">
        <v>24</v>
      </c>
      <c r="C27" s="10" t="s">
        <v>4</v>
      </c>
      <c r="D27" s="32">
        <v>85.77</v>
      </c>
      <c r="E27" s="37">
        <v>361.38</v>
      </c>
      <c r="H27" s="17"/>
    </row>
    <row r="28" spans="1:12" s="3" customFormat="1" ht="15" customHeight="1" x14ac:dyDescent="0.25">
      <c r="A28" s="4"/>
      <c r="B28" s="24">
        <v>25</v>
      </c>
      <c r="C28" s="10" t="s">
        <v>5</v>
      </c>
      <c r="D28" s="33"/>
      <c r="E28" s="39"/>
    </row>
    <row r="29" spans="1:12" s="3" customFormat="1" ht="18" customHeight="1" x14ac:dyDescent="0.25">
      <c r="A29" s="4">
        <v>1</v>
      </c>
      <c r="B29" s="24">
        <v>26</v>
      </c>
      <c r="C29" s="10" t="s">
        <v>6</v>
      </c>
      <c r="D29" s="28">
        <v>91.277600000000007</v>
      </c>
      <c r="E29" s="14">
        <v>271.29000000000002</v>
      </c>
    </row>
    <row r="30" spans="1:12" s="3" customFormat="1" ht="15" customHeight="1" x14ac:dyDescent="0.25">
      <c r="A30" s="4">
        <v>1</v>
      </c>
      <c r="B30" s="24">
        <v>27</v>
      </c>
      <c r="C30" s="10" t="s">
        <v>7</v>
      </c>
      <c r="D30" s="32">
        <v>229.12</v>
      </c>
      <c r="E30" s="37">
        <v>1146.6199999999999</v>
      </c>
      <c r="H30" s="17"/>
    </row>
    <row r="31" spans="1:12" s="3" customFormat="1" ht="15" customHeight="1" x14ac:dyDescent="0.25">
      <c r="A31" s="4"/>
      <c r="B31" s="24">
        <v>28</v>
      </c>
      <c r="C31" s="10" t="s">
        <v>59</v>
      </c>
      <c r="D31" s="36"/>
      <c r="E31" s="38"/>
    </row>
    <row r="32" spans="1:12" s="3" customFormat="1" ht="15" customHeight="1" x14ac:dyDescent="0.25">
      <c r="A32" s="4"/>
      <c r="B32" s="24">
        <v>29</v>
      </c>
      <c r="C32" s="10" t="s">
        <v>60</v>
      </c>
      <c r="D32" s="36"/>
      <c r="E32" s="38"/>
      <c r="L32" s="17"/>
    </row>
    <row r="33" spans="1:5" s="3" customFormat="1" ht="15" customHeight="1" x14ac:dyDescent="0.25">
      <c r="A33" s="4"/>
      <c r="B33" s="24">
        <v>30</v>
      </c>
      <c r="C33" s="10" t="s">
        <v>8</v>
      </c>
      <c r="D33" s="33"/>
      <c r="E33" s="39"/>
    </row>
    <row r="34" spans="1:5" s="3" customFormat="1" ht="15" customHeight="1" x14ac:dyDescent="0.25">
      <c r="A34" s="4">
        <v>1</v>
      </c>
      <c r="B34" s="24">
        <v>31</v>
      </c>
      <c r="C34" s="10" t="s">
        <v>61</v>
      </c>
      <c r="D34" s="32">
        <v>89.74</v>
      </c>
      <c r="E34" s="37">
        <v>292.91000000000003</v>
      </c>
    </row>
    <row r="35" spans="1:5" s="3" customFormat="1" ht="15" customHeight="1" x14ac:dyDescent="0.25">
      <c r="A35" s="4"/>
      <c r="B35" s="24">
        <v>32</v>
      </c>
      <c r="C35" s="10" t="s">
        <v>62</v>
      </c>
      <c r="D35" s="33"/>
      <c r="E35" s="39"/>
    </row>
    <row r="36" spans="1:5" s="3" customFormat="1" ht="15" customHeight="1" x14ac:dyDescent="0.25">
      <c r="A36" s="4">
        <v>1</v>
      </c>
      <c r="B36" s="24">
        <v>33</v>
      </c>
      <c r="C36" s="10" t="s">
        <v>63</v>
      </c>
      <c r="D36" s="32">
        <v>200.3</v>
      </c>
      <c r="E36" s="37">
        <v>685.28</v>
      </c>
    </row>
    <row r="37" spans="1:5" s="3" customFormat="1" ht="15" customHeight="1" x14ac:dyDescent="0.25">
      <c r="A37" s="4"/>
      <c r="B37" s="24">
        <v>34</v>
      </c>
      <c r="C37" s="10" t="s">
        <v>64</v>
      </c>
      <c r="D37" s="33"/>
      <c r="E37" s="39"/>
    </row>
    <row r="38" spans="1:5" s="3" customFormat="1" ht="15" customHeight="1" x14ac:dyDescent="0.25">
      <c r="A38" s="4"/>
      <c r="B38" s="24">
        <v>35</v>
      </c>
      <c r="C38" s="10" t="s">
        <v>143</v>
      </c>
      <c r="D38" s="28">
        <v>76.034000000000006</v>
      </c>
      <c r="E38" s="14"/>
    </row>
    <row r="39" spans="1:5" s="3" customFormat="1" ht="15" customHeight="1" x14ac:dyDescent="0.25">
      <c r="A39" s="4">
        <v>1</v>
      </c>
      <c r="B39" s="24">
        <v>36</v>
      </c>
      <c r="C39" s="10" t="s">
        <v>9</v>
      </c>
      <c r="D39" s="28">
        <v>143.03980000000001</v>
      </c>
      <c r="E39" s="14">
        <v>457.32</v>
      </c>
    </row>
    <row r="40" spans="1:5" s="3" customFormat="1" ht="15" customHeight="1" x14ac:dyDescent="0.25">
      <c r="A40" s="4"/>
      <c r="B40" s="24"/>
      <c r="C40" s="10" t="s">
        <v>209</v>
      </c>
      <c r="D40" s="28">
        <v>65.936999999999998</v>
      </c>
      <c r="E40" s="14"/>
    </row>
    <row r="41" spans="1:5" s="3" customFormat="1" ht="15" customHeight="1" x14ac:dyDescent="0.25">
      <c r="A41" s="4"/>
      <c r="B41" s="24">
        <v>37</v>
      </c>
      <c r="C41" s="10" t="s">
        <v>144</v>
      </c>
      <c r="D41" s="28">
        <v>82.587999999999994</v>
      </c>
      <c r="E41" s="14"/>
    </row>
    <row r="42" spans="1:5" s="3" customFormat="1" ht="15" customHeight="1" x14ac:dyDescent="0.25">
      <c r="A42" s="4"/>
      <c r="B42" s="24">
        <v>38</v>
      </c>
      <c r="C42" s="10" t="s">
        <v>145</v>
      </c>
      <c r="D42" s="28">
        <v>124.434</v>
      </c>
      <c r="E42" s="14"/>
    </row>
    <row r="43" spans="1:5" s="3" customFormat="1" ht="15" customHeight="1" x14ac:dyDescent="0.25">
      <c r="A43" s="4">
        <v>1</v>
      </c>
      <c r="B43" s="24">
        <v>39</v>
      </c>
      <c r="C43" s="10" t="s">
        <v>10</v>
      </c>
      <c r="D43" s="28">
        <v>105.56619999999999</v>
      </c>
      <c r="E43" s="14">
        <v>362.93</v>
      </c>
    </row>
    <row r="44" spans="1:5" s="3" customFormat="1" ht="15" customHeight="1" x14ac:dyDescent="0.25">
      <c r="A44" s="4"/>
      <c r="B44" s="24">
        <v>40</v>
      </c>
      <c r="C44" s="10" t="s">
        <v>97</v>
      </c>
      <c r="D44" s="32">
        <v>175.79</v>
      </c>
      <c r="E44" s="14"/>
    </row>
    <row r="45" spans="1:5" s="3" customFormat="1" ht="15" customHeight="1" x14ac:dyDescent="0.25">
      <c r="A45" s="4"/>
      <c r="B45" s="24">
        <v>41</v>
      </c>
      <c r="C45" s="10" t="s">
        <v>118</v>
      </c>
      <c r="D45" s="33"/>
      <c r="E45" s="14">
        <v>303.72000000000003</v>
      </c>
    </row>
    <row r="46" spans="1:5" s="3" customFormat="1" ht="15" customHeight="1" x14ac:dyDescent="0.25">
      <c r="A46" s="4"/>
      <c r="B46" s="24">
        <v>42</v>
      </c>
      <c r="C46" s="10" t="s">
        <v>82</v>
      </c>
      <c r="D46" s="32">
        <v>123.23</v>
      </c>
      <c r="E46" s="37">
        <v>391.35</v>
      </c>
    </row>
    <row r="47" spans="1:5" s="3" customFormat="1" ht="15" customHeight="1" x14ac:dyDescent="0.25">
      <c r="A47" s="4"/>
      <c r="B47" s="24">
        <v>43</v>
      </c>
      <c r="C47" s="10" t="s">
        <v>83</v>
      </c>
      <c r="D47" s="33"/>
      <c r="E47" s="39"/>
    </row>
    <row r="48" spans="1:5" s="3" customFormat="1" ht="15" customHeight="1" x14ac:dyDescent="0.25">
      <c r="A48" s="4"/>
      <c r="B48" s="24">
        <v>44</v>
      </c>
      <c r="C48" s="10" t="s">
        <v>146</v>
      </c>
      <c r="D48" s="28">
        <v>67.811999999999998</v>
      </c>
      <c r="E48" s="14"/>
    </row>
    <row r="49" spans="1:5" s="3" customFormat="1" ht="15" customHeight="1" x14ac:dyDescent="0.25">
      <c r="A49" s="4"/>
      <c r="B49" s="24">
        <v>45</v>
      </c>
      <c r="C49" s="10" t="s">
        <v>147</v>
      </c>
      <c r="D49" s="28">
        <v>64.861000000000004</v>
      </c>
      <c r="E49" s="14"/>
    </row>
    <row r="50" spans="1:5" s="3" customFormat="1" ht="15" customHeight="1" x14ac:dyDescent="0.25">
      <c r="A50" s="4"/>
      <c r="B50" s="24">
        <v>46</v>
      </c>
      <c r="C50" s="10" t="s">
        <v>98</v>
      </c>
      <c r="D50" s="32">
        <v>89.16</v>
      </c>
      <c r="E50" s="14"/>
    </row>
    <row r="51" spans="1:5" s="3" customFormat="1" ht="15" customHeight="1" x14ac:dyDescent="0.25">
      <c r="A51" s="4"/>
      <c r="B51" s="24">
        <v>47</v>
      </c>
      <c r="C51" s="10" t="s">
        <v>117</v>
      </c>
      <c r="D51" s="33"/>
      <c r="E51" s="14">
        <v>65.010000000000005</v>
      </c>
    </row>
    <row r="52" spans="1:5" s="3" customFormat="1" ht="15" customHeight="1" x14ac:dyDescent="0.25">
      <c r="A52" s="4"/>
      <c r="B52" s="24">
        <v>48</v>
      </c>
      <c r="C52" s="10" t="s">
        <v>99</v>
      </c>
      <c r="D52" s="32">
        <v>208.03</v>
      </c>
      <c r="E52" s="14"/>
    </row>
    <row r="53" spans="1:5" s="3" customFormat="1" ht="15" customHeight="1" x14ac:dyDescent="0.25">
      <c r="A53" s="4"/>
      <c r="B53" s="24">
        <v>49</v>
      </c>
      <c r="C53" s="10" t="s">
        <v>100</v>
      </c>
      <c r="D53" s="33"/>
      <c r="E53" s="14"/>
    </row>
    <row r="54" spans="1:5" s="3" customFormat="1" ht="15" customHeight="1" x14ac:dyDescent="0.25">
      <c r="A54" s="4">
        <v>1</v>
      </c>
      <c r="B54" s="24">
        <v>50</v>
      </c>
      <c r="C54" s="10" t="s">
        <v>73</v>
      </c>
      <c r="D54" s="32">
        <v>50.63</v>
      </c>
      <c r="E54" s="37">
        <v>77.75</v>
      </c>
    </row>
    <row r="55" spans="1:5" s="3" customFormat="1" ht="15" customHeight="1" x14ac:dyDescent="0.25">
      <c r="A55" s="4"/>
      <c r="B55" s="24">
        <v>51</v>
      </c>
      <c r="C55" s="10" t="s">
        <v>72</v>
      </c>
      <c r="D55" s="33"/>
      <c r="E55" s="39"/>
    </row>
    <row r="56" spans="1:5" s="3" customFormat="1" ht="15" customHeight="1" x14ac:dyDescent="0.25">
      <c r="A56" s="4">
        <v>1</v>
      </c>
      <c r="B56" s="24">
        <v>52</v>
      </c>
      <c r="C56" s="10" t="s">
        <v>11</v>
      </c>
      <c r="D56" s="28">
        <v>132.25748000000002</v>
      </c>
      <c r="E56" s="14">
        <v>418.142</v>
      </c>
    </row>
    <row r="57" spans="1:5" s="3" customFormat="1" ht="15" customHeight="1" x14ac:dyDescent="0.25">
      <c r="A57" s="4"/>
      <c r="B57" s="24">
        <v>53</v>
      </c>
      <c r="C57" s="10" t="s">
        <v>148</v>
      </c>
      <c r="D57" s="28">
        <v>57.414000000000001</v>
      </c>
      <c r="E57" s="14"/>
    </row>
    <row r="58" spans="1:5" s="3" customFormat="1" ht="15" customHeight="1" x14ac:dyDescent="0.25">
      <c r="A58" s="4">
        <v>2</v>
      </c>
      <c r="B58" s="24">
        <v>54</v>
      </c>
      <c r="C58" s="10" t="s">
        <v>12</v>
      </c>
      <c r="D58" s="28">
        <f>84.36+69.74</f>
        <v>154.1</v>
      </c>
      <c r="E58" s="14">
        <v>480.57</v>
      </c>
    </row>
    <row r="59" spans="1:5" s="3" customFormat="1" ht="15" customHeight="1" x14ac:dyDescent="0.25">
      <c r="A59" s="4"/>
      <c r="B59" s="24">
        <v>55</v>
      </c>
      <c r="C59" s="10" t="s">
        <v>84</v>
      </c>
      <c r="D59" s="32">
        <v>111.31</v>
      </c>
      <c r="E59" s="14"/>
    </row>
    <row r="60" spans="1:5" s="3" customFormat="1" ht="15" customHeight="1" x14ac:dyDescent="0.25">
      <c r="A60" s="4"/>
      <c r="B60" s="24">
        <v>56</v>
      </c>
      <c r="C60" s="10" t="s">
        <v>119</v>
      </c>
      <c r="D60" s="33"/>
      <c r="E60" s="14">
        <v>124.8</v>
      </c>
    </row>
    <row r="61" spans="1:5" s="3" customFormat="1" ht="15" customHeight="1" x14ac:dyDescent="0.25">
      <c r="A61" s="4"/>
      <c r="B61" s="24"/>
      <c r="C61" s="10" t="s">
        <v>210</v>
      </c>
      <c r="D61" s="32">
        <v>194.16</v>
      </c>
      <c r="E61" s="37">
        <v>430.19</v>
      </c>
    </row>
    <row r="62" spans="1:5" s="3" customFormat="1" ht="15" customHeight="1" x14ac:dyDescent="0.25">
      <c r="A62" s="4"/>
      <c r="B62" s="24"/>
      <c r="C62" s="10" t="s">
        <v>211</v>
      </c>
      <c r="D62" s="33"/>
      <c r="E62" s="39"/>
    </row>
    <row r="63" spans="1:5" s="3" customFormat="1" ht="15" customHeight="1" x14ac:dyDescent="0.25">
      <c r="A63" s="4"/>
      <c r="B63" s="24"/>
      <c r="C63" s="10" t="s">
        <v>212</v>
      </c>
      <c r="D63" s="32">
        <v>269.11</v>
      </c>
      <c r="E63" s="37">
        <v>856.53</v>
      </c>
    </row>
    <row r="64" spans="1:5" s="3" customFormat="1" ht="15" customHeight="1" x14ac:dyDescent="0.25">
      <c r="A64" s="4"/>
      <c r="B64" s="24"/>
      <c r="C64" s="10" t="s">
        <v>213</v>
      </c>
      <c r="D64" s="33"/>
      <c r="E64" s="39"/>
    </row>
    <row r="65" spans="1:5" s="3" customFormat="1" ht="15" customHeight="1" x14ac:dyDescent="0.25">
      <c r="A65" s="4">
        <v>1</v>
      </c>
      <c r="B65" s="24">
        <v>57</v>
      </c>
      <c r="C65" s="10" t="s">
        <v>13</v>
      </c>
      <c r="D65" s="28">
        <v>185.226</v>
      </c>
      <c r="E65" s="14">
        <v>508.75</v>
      </c>
    </row>
    <row r="66" spans="1:5" s="3" customFormat="1" ht="15" customHeight="1" x14ac:dyDescent="0.25">
      <c r="A66" s="4"/>
      <c r="B66" s="24">
        <v>58</v>
      </c>
      <c r="C66" s="10" t="s">
        <v>149</v>
      </c>
      <c r="D66" s="28">
        <v>123.82</v>
      </c>
      <c r="E66" s="25"/>
    </row>
    <row r="67" spans="1:5" s="3" customFormat="1" ht="15" customHeight="1" x14ac:dyDescent="0.25">
      <c r="A67" s="4"/>
      <c r="B67" s="24">
        <v>59</v>
      </c>
      <c r="C67" s="10" t="s">
        <v>101</v>
      </c>
      <c r="D67" s="32">
        <v>140.85</v>
      </c>
      <c r="E67" s="14"/>
    </row>
    <row r="68" spans="1:5" s="3" customFormat="1" ht="15" customHeight="1" x14ac:dyDescent="0.25">
      <c r="A68" s="4"/>
      <c r="B68" s="24">
        <v>60</v>
      </c>
      <c r="C68" s="10" t="s">
        <v>14</v>
      </c>
      <c r="D68" s="33"/>
      <c r="E68" s="14">
        <v>39.167999999999999</v>
      </c>
    </row>
    <row r="69" spans="1:5" s="3" customFormat="1" ht="15" customHeight="1" x14ac:dyDescent="0.25">
      <c r="A69" s="4"/>
      <c r="B69" s="24">
        <v>61</v>
      </c>
      <c r="C69" s="10" t="s">
        <v>150</v>
      </c>
      <c r="D69" s="28">
        <v>167.398</v>
      </c>
      <c r="E69" s="14"/>
    </row>
    <row r="70" spans="1:5" s="3" customFormat="1" ht="15" customHeight="1" x14ac:dyDescent="0.25">
      <c r="A70" s="4"/>
      <c r="B70" s="24">
        <v>62</v>
      </c>
      <c r="C70" s="11" t="s">
        <v>151</v>
      </c>
      <c r="D70" s="28">
        <v>108.36199999999999</v>
      </c>
      <c r="E70" s="14"/>
    </row>
    <row r="71" spans="1:5" s="3" customFormat="1" ht="15" customHeight="1" x14ac:dyDescent="0.25">
      <c r="A71" s="4"/>
      <c r="B71" s="24">
        <v>63</v>
      </c>
      <c r="C71" s="10" t="s">
        <v>15</v>
      </c>
      <c r="D71" s="28">
        <v>94.509800000000013</v>
      </c>
      <c r="E71" s="14">
        <v>372.82</v>
      </c>
    </row>
    <row r="72" spans="1:5" s="3" customFormat="1" ht="15" customHeight="1" x14ac:dyDescent="0.25">
      <c r="A72" s="4"/>
      <c r="B72" s="24">
        <v>64</v>
      </c>
      <c r="C72" s="10" t="s">
        <v>152</v>
      </c>
      <c r="D72" s="28">
        <v>149.49700000000001</v>
      </c>
      <c r="E72" s="14"/>
    </row>
    <row r="73" spans="1:5" s="3" customFormat="1" ht="15" customHeight="1" x14ac:dyDescent="0.25">
      <c r="A73" s="4"/>
      <c r="B73" s="24">
        <v>65</v>
      </c>
      <c r="C73" s="10" t="s">
        <v>153</v>
      </c>
      <c r="D73" s="28">
        <v>137.839</v>
      </c>
      <c r="E73" s="14"/>
    </row>
    <row r="74" spans="1:5" s="3" customFormat="1" ht="15" customHeight="1" x14ac:dyDescent="0.25">
      <c r="A74" s="4"/>
      <c r="B74" s="24">
        <v>66</v>
      </c>
      <c r="C74" s="10" t="s">
        <v>154</v>
      </c>
      <c r="D74" s="28">
        <v>108.779</v>
      </c>
      <c r="E74" s="14"/>
    </row>
    <row r="75" spans="1:5" s="3" customFormat="1" ht="15" customHeight="1" x14ac:dyDescent="0.25">
      <c r="A75" s="4"/>
      <c r="B75" s="24">
        <v>67</v>
      </c>
      <c r="C75" s="10" t="s">
        <v>89</v>
      </c>
      <c r="D75" s="32">
        <v>290.41000000000003</v>
      </c>
      <c r="E75" s="37">
        <v>983.62</v>
      </c>
    </row>
    <row r="76" spans="1:5" s="3" customFormat="1" ht="15" customHeight="1" x14ac:dyDescent="0.25">
      <c r="A76" s="4"/>
      <c r="B76" s="24">
        <v>68</v>
      </c>
      <c r="C76" s="10" t="s">
        <v>90</v>
      </c>
      <c r="D76" s="36"/>
      <c r="E76" s="38"/>
    </row>
    <row r="77" spans="1:5" s="3" customFormat="1" ht="15" customHeight="1" x14ac:dyDescent="0.25">
      <c r="A77" s="4"/>
      <c r="B77" s="24">
        <v>69</v>
      </c>
      <c r="C77" s="10" t="s">
        <v>91</v>
      </c>
      <c r="D77" s="36"/>
      <c r="E77" s="38"/>
    </row>
    <row r="78" spans="1:5" s="3" customFormat="1" ht="15" customHeight="1" x14ac:dyDescent="0.25">
      <c r="A78" s="4"/>
      <c r="B78" s="24">
        <v>71</v>
      </c>
      <c r="C78" s="10" t="s">
        <v>92</v>
      </c>
      <c r="D78" s="36"/>
      <c r="E78" s="38"/>
    </row>
    <row r="79" spans="1:5" s="3" customFormat="1" ht="15" customHeight="1" x14ac:dyDescent="0.25">
      <c r="A79" s="4"/>
      <c r="B79" s="24">
        <v>72</v>
      </c>
      <c r="C79" s="10" t="s">
        <v>93</v>
      </c>
      <c r="D79" s="33"/>
      <c r="E79" s="39"/>
    </row>
    <row r="80" spans="1:5" s="3" customFormat="1" ht="15" customHeight="1" x14ac:dyDescent="0.25">
      <c r="A80" s="4"/>
      <c r="B80" s="24">
        <v>73</v>
      </c>
      <c r="C80" s="10" t="s">
        <v>155</v>
      </c>
      <c r="D80" s="28">
        <v>148.041</v>
      </c>
      <c r="E80" s="14"/>
    </row>
    <row r="81" spans="1:9" s="3" customFormat="1" ht="15" customHeight="1" x14ac:dyDescent="0.25">
      <c r="A81" s="4">
        <v>1</v>
      </c>
      <c r="B81" s="24">
        <v>74</v>
      </c>
      <c r="C81" s="10" t="s">
        <v>16</v>
      </c>
      <c r="D81" s="28">
        <v>85.894400000000005</v>
      </c>
      <c r="E81" s="14">
        <v>315.16000000000003</v>
      </c>
    </row>
    <row r="82" spans="1:9" s="3" customFormat="1" ht="15" customHeight="1" x14ac:dyDescent="0.25">
      <c r="A82" s="4">
        <v>1</v>
      </c>
      <c r="B82" s="24">
        <v>75</v>
      </c>
      <c r="C82" s="10" t="s">
        <v>17</v>
      </c>
      <c r="D82" s="28">
        <v>145.05160000000001</v>
      </c>
      <c r="E82" s="14">
        <v>641.89</v>
      </c>
    </row>
    <row r="83" spans="1:9" s="3" customFormat="1" ht="15" customHeight="1" x14ac:dyDescent="0.25">
      <c r="A83" s="4"/>
      <c r="B83" s="24">
        <v>76</v>
      </c>
      <c r="C83" s="10" t="s">
        <v>156</v>
      </c>
      <c r="D83" s="28">
        <v>59.063000000000002</v>
      </c>
      <c r="E83" s="14"/>
    </row>
    <row r="84" spans="1:9" s="3" customFormat="1" ht="15" customHeight="1" x14ac:dyDescent="0.25">
      <c r="A84" s="4"/>
      <c r="B84" s="24">
        <v>77</v>
      </c>
      <c r="C84" s="10" t="s">
        <v>157</v>
      </c>
      <c r="D84" s="28">
        <v>73.558000000000007</v>
      </c>
      <c r="E84" s="14"/>
    </row>
    <row r="85" spans="1:9" s="3" customFormat="1" ht="15" customHeight="1" x14ac:dyDescent="0.25">
      <c r="A85" s="4"/>
      <c r="B85" s="24">
        <v>78</v>
      </c>
      <c r="C85" s="10" t="s">
        <v>225</v>
      </c>
      <c r="D85" s="28">
        <v>123.583</v>
      </c>
      <c r="E85" s="14">
        <v>112.5</v>
      </c>
    </row>
    <row r="86" spans="1:9" s="3" customFormat="1" ht="15" customHeight="1" x14ac:dyDescent="0.25">
      <c r="A86" s="4"/>
      <c r="B86" s="24">
        <v>81</v>
      </c>
      <c r="C86" s="10" t="s">
        <v>158</v>
      </c>
      <c r="D86" s="28">
        <v>59.258000000000003</v>
      </c>
      <c r="E86" s="14"/>
    </row>
    <row r="87" spans="1:9" s="3" customFormat="1" ht="15" customHeight="1" x14ac:dyDescent="0.25">
      <c r="A87" s="4"/>
      <c r="B87" s="24">
        <v>82</v>
      </c>
      <c r="C87" s="10" t="s">
        <v>159</v>
      </c>
      <c r="D87" s="28">
        <v>56.235999999999997</v>
      </c>
      <c r="E87" s="14"/>
    </row>
    <row r="88" spans="1:9" s="3" customFormat="1" ht="15" customHeight="1" x14ac:dyDescent="0.25">
      <c r="A88" s="4">
        <v>1</v>
      </c>
      <c r="B88" s="24">
        <v>83</v>
      </c>
      <c r="C88" s="10" t="s">
        <v>18</v>
      </c>
      <c r="D88" s="28">
        <v>77.546600000000012</v>
      </c>
      <c r="E88" s="14">
        <v>248.39</v>
      </c>
    </row>
    <row r="89" spans="1:9" s="3" customFormat="1" ht="15" customHeight="1" x14ac:dyDescent="0.25">
      <c r="A89" s="4"/>
      <c r="B89" s="24">
        <v>84</v>
      </c>
      <c r="C89" s="10" t="s">
        <v>85</v>
      </c>
      <c r="D89" s="32">
        <v>137.35</v>
      </c>
      <c r="E89" s="37">
        <v>485.19</v>
      </c>
    </row>
    <row r="90" spans="1:9" s="3" customFormat="1" ht="15" customHeight="1" x14ac:dyDescent="0.25">
      <c r="A90" s="4"/>
      <c r="B90" s="24">
        <v>85</v>
      </c>
      <c r="C90" s="10" t="s">
        <v>86</v>
      </c>
      <c r="D90" s="36"/>
      <c r="E90" s="38"/>
    </row>
    <row r="91" spans="1:9" s="3" customFormat="1" ht="15" customHeight="1" x14ac:dyDescent="0.25">
      <c r="A91" s="4"/>
      <c r="B91" s="24">
        <v>86</v>
      </c>
      <c r="C91" s="10" t="s">
        <v>87</v>
      </c>
      <c r="D91" s="33"/>
      <c r="E91" s="39"/>
    </row>
    <row r="92" spans="1:9" s="3" customFormat="1" ht="15" customHeight="1" x14ac:dyDescent="0.25">
      <c r="A92" s="4"/>
      <c r="B92" s="24">
        <v>87</v>
      </c>
      <c r="C92" s="10" t="s">
        <v>160</v>
      </c>
      <c r="D92" s="28">
        <v>75.075000000000003</v>
      </c>
      <c r="E92" s="14"/>
    </row>
    <row r="93" spans="1:9" s="3" customFormat="1" ht="15" customHeight="1" x14ac:dyDescent="0.25">
      <c r="A93" s="4">
        <v>1</v>
      </c>
      <c r="B93" s="24">
        <v>88</v>
      </c>
      <c r="C93" s="10" t="s">
        <v>19</v>
      </c>
      <c r="D93" s="32">
        <v>117.99</v>
      </c>
      <c r="E93" s="37">
        <v>328.55</v>
      </c>
    </row>
    <row r="94" spans="1:9" s="3" customFormat="1" ht="15" customHeight="1" x14ac:dyDescent="0.25">
      <c r="A94" s="4"/>
      <c r="B94" s="24">
        <v>89</v>
      </c>
      <c r="C94" s="10" t="s">
        <v>20</v>
      </c>
      <c r="D94" s="33"/>
      <c r="E94" s="39"/>
      <c r="H94" s="17"/>
    </row>
    <row r="95" spans="1:9" s="3" customFormat="1" ht="15" customHeight="1" x14ac:dyDescent="0.25">
      <c r="A95" s="4">
        <v>1</v>
      </c>
      <c r="B95" s="24">
        <v>90</v>
      </c>
      <c r="C95" s="10" t="s">
        <v>21</v>
      </c>
      <c r="D95" s="28">
        <v>49.194999999999993</v>
      </c>
      <c r="E95" s="14">
        <v>164.05</v>
      </c>
      <c r="H95" s="17"/>
    </row>
    <row r="96" spans="1:9" s="3" customFormat="1" ht="15" customHeight="1" x14ac:dyDescent="0.25">
      <c r="A96" s="4"/>
      <c r="B96" s="24">
        <v>91</v>
      </c>
      <c r="C96" s="10" t="s">
        <v>161</v>
      </c>
      <c r="D96" s="28">
        <v>75.205399999999997</v>
      </c>
      <c r="E96" s="29"/>
      <c r="H96" s="17"/>
      <c r="I96" s="17"/>
    </row>
    <row r="97" spans="1:10" s="3" customFormat="1" ht="15" customHeight="1" x14ac:dyDescent="0.25">
      <c r="A97" s="4"/>
      <c r="B97" s="24">
        <v>92</v>
      </c>
      <c r="C97" s="10" t="s">
        <v>162</v>
      </c>
      <c r="D97" s="28">
        <v>152.68299999999999</v>
      </c>
      <c r="E97" s="29"/>
    </row>
    <row r="98" spans="1:10" s="3" customFormat="1" ht="15" customHeight="1" x14ac:dyDescent="0.25">
      <c r="A98" s="4">
        <v>1</v>
      </c>
      <c r="B98" s="24">
        <v>93</v>
      </c>
      <c r="C98" s="10" t="s">
        <v>22</v>
      </c>
      <c r="D98" s="32">
        <v>76.75</v>
      </c>
      <c r="E98" s="37">
        <v>286.14</v>
      </c>
    </row>
    <row r="99" spans="1:10" s="3" customFormat="1" ht="15" customHeight="1" x14ac:dyDescent="0.25">
      <c r="A99" s="4"/>
      <c r="B99" s="24">
        <v>94</v>
      </c>
      <c r="C99" s="10" t="s">
        <v>23</v>
      </c>
      <c r="D99" s="33"/>
      <c r="E99" s="39"/>
    </row>
    <row r="100" spans="1:10" s="3" customFormat="1" ht="15" customHeight="1" x14ac:dyDescent="0.25">
      <c r="A100" s="4"/>
      <c r="B100" s="24">
        <v>95</v>
      </c>
      <c r="C100" s="10" t="s">
        <v>163</v>
      </c>
      <c r="D100" s="28">
        <v>65.509</v>
      </c>
      <c r="E100" s="14"/>
    </row>
    <row r="101" spans="1:10" s="3" customFormat="1" ht="15" customHeight="1" x14ac:dyDescent="0.25">
      <c r="A101" s="4">
        <v>1</v>
      </c>
      <c r="B101" s="24">
        <v>96</v>
      </c>
      <c r="C101" s="10" t="s">
        <v>24</v>
      </c>
      <c r="D101" s="28">
        <v>66.622200000000007</v>
      </c>
      <c r="E101" s="14">
        <v>185.88</v>
      </c>
    </row>
    <row r="102" spans="1:10" s="3" customFormat="1" ht="15" customHeight="1" x14ac:dyDescent="0.25">
      <c r="A102" s="4"/>
      <c r="B102" s="24">
        <v>97</v>
      </c>
      <c r="C102" s="10" t="s">
        <v>164</v>
      </c>
      <c r="D102" s="28">
        <f>133.98+132.03</f>
        <v>266.01</v>
      </c>
      <c r="E102" s="14"/>
    </row>
    <row r="103" spans="1:10" s="3" customFormat="1" ht="15" customHeight="1" x14ac:dyDescent="0.25">
      <c r="A103" s="4"/>
      <c r="B103" s="24">
        <v>98</v>
      </c>
      <c r="C103" s="10" t="s">
        <v>230</v>
      </c>
      <c r="D103" s="28">
        <v>163.93799999999999</v>
      </c>
      <c r="E103" s="14"/>
    </row>
    <row r="104" spans="1:10" s="3" customFormat="1" ht="15" customHeight="1" x14ac:dyDescent="0.25">
      <c r="A104" s="4"/>
      <c r="B104" s="24">
        <v>99</v>
      </c>
      <c r="C104" s="10" t="s">
        <v>122</v>
      </c>
      <c r="D104" s="32">
        <v>148.03</v>
      </c>
      <c r="E104" s="14"/>
    </row>
    <row r="105" spans="1:10" s="7" customFormat="1" ht="15" customHeight="1" x14ac:dyDescent="0.25">
      <c r="A105" s="5"/>
      <c r="B105" s="24">
        <v>100</v>
      </c>
      <c r="C105" s="10" t="s">
        <v>125</v>
      </c>
      <c r="D105" s="36"/>
      <c r="E105" s="37">
        <v>240.62</v>
      </c>
    </row>
    <row r="106" spans="1:10" s="7" customFormat="1" ht="15" customHeight="1" x14ac:dyDescent="0.25">
      <c r="A106" s="5"/>
      <c r="B106" s="24">
        <v>101</v>
      </c>
      <c r="C106" s="10" t="s">
        <v>123</v>
      </c>
      <c r="D106" s="36"/>
      <c r="E106" s="38"/>
    </row>
    <row r="107" spans="1:10" s="7" customFormat="1" ht="15" customHeight="1" x14ac:dyDescent="0.25">
      <c r="A107" s="5"/>
      <c r="B107" s="24">
        <v>102</v>
      </c>
      <c r="C107" s="10" t="s">
        <v>124</v>
      </c>
      <c r="D107" s="33"/>
      <c r="E107" s="39"/>
    </row>
    <row r="108" spans="1:10" s="3" customFormat="1" ht="15" customHeight="1" x14ac:dyDescent="0.25">
      <c r="A108" s="4">
        <v>5</v>
      </c>
      <c r="B108" s="24">
        <v>103</v>
      </c>
      <c r="C108" s="10" t="s">
        <v>25</v>
      </c>
      <c r="D108" s="28">
        <f>124.35+117.64+113.16+209.15+189.07</f>
        <v>753.36999999999989</v>
      </c>
      <c r="E108" s="14">
        <f>433.51+96.91+298.03+593.94+688.93</f>
        <v>2111.3199999999997</v>
      </c>
    </row>
    <row r="109" spans="1:10" s="3" customFormat="1" ht="15" customHeight="1" x14ac:dyDescent="0.25">
      <c r="A109" s="4">
        <v>8</v>
      </c>
      <c r="B109" s="24">
        <v>104</v>
      </c>
      <c r="C109" s="10" t="s">
        <v>70</v>
      </c>
      <c r="D109" s="32">
        <v>1430.44</v>
      </c>
      <c r="E109" s="37">
        <v>4522.34</v>
      </c>
      <c r="J109" s="17"/>
    </row>
    <row r="110" spans="1:10" s="3" customFormat="1" ht="14.25" customHeight="1" x14ac:dyDescent="0.25">
      <c r="A110" s="4"/>
      <c r="B110" s="24">
        <v>105</v>
      </c>
      <c r="C110" s="10" t="s">
        <v>78</v>
      </c>
      <c r="D110" s="33"/>
      <c r="E110" s="39"/>
    </row>
    <row r="111" spans="1:10" s="3" customFormat="1" ht="15.75" customHeight="1" x14ac:dyDescent="0.25">
      <c r="A111" s="4">
        <v>2</v>
      </c>
      <c r="B111" s="24">
        <v>106</v>
      </c>
      <c r="C111" s="10" t="s">
        <v>26</v>
      </c>
      <c r="D111" s="28">
        <f>96.8+119.67</f>
        <v>216.47</v>
      </c>
      <c r="E111" s="14">
        <f>254.92+533.11</f>
        <v>788.03</v>
      </c>
    </row>
    <row r="112" spans="1:10" s="3" customFormat="1" ht="15" customHeight="1" x14ac:dyDescent="0.25">
      <c r="A112" s="4">
        <v>5</v>
      </c>
      <c r="B112" s="24">
        <v>107</v>
      </c>
      <c r="C112" s="10" t="s">
        <v>27</v>
      </c>
      <c r="D112" s="28">
        <f>178.33+137.98+102.52+99.09+200.38</f>
        <v>718.3</v>
      </c>
      <c r="E112" s="29">
        <f>545.19+355.15+276.2+276.8+679.92</f>
        <v>2133.2599999999998</v>
      </c>
    </row>
    <row r="113" spans="1:5" s="3" customFormat="1" x14ac:dyDescent="0.25">
      <c r="C113" s="13" t="s">
        <v>220</v>
      </c>
      <c r="D113" s="30">
        <v>27.61</v>
      </c>
      <c r="E113" s="14">
        <v>102.7</v>
      </c>
    </row>
    <row r="114" spans="1:5" s="3" customFormat="1" ht="15" customHeight="1" x14ac:dyDescent="0.25">
      <c r="A114" s="4"/>
      <c r="B114" s="24"/>
      <c r="C114" s="10" t="s">
        <v>223</v>
      </c>
      <c r="D114" s="28">
        <v>129.28359182823664</v>
      </c>
      <c r="E114" s="29">
        <v>310.29399999999998</v>
      </c>
    </row>
    <row r="115" spans="1:5" s="3" customFormat="1" ht="15" customHeight="1" x14ac:dyDescent="0.25">
      <c r="A115" s="4"/>
      <c r="B115" s="24">
        <v>109</v>
      </c>
      <c r="C115" s="10" t="s">
        <v>58</v>
      </c>
      <c r="D115" s="28">
        <v>96.54079999999999</v>
      </c>
      <c r="E115" s="14">
        <v>260.12</v>
      </c>
    </row>
    <row r="116" spans="1:5" s="3" customFormat="1" ht="15" customHeight="1" x14ac:dyDescent="0.25">
      <c r="A116" s="4"/>
      <c r="B116" s="24"/>
      <c r="C116" s="10" t="s">
        <v>224</v>
      </c>
      <c r="D116" s="28">
        <v>55.956119999999999</v>
      </c>
      <c r="E116" s="14">
        <v>111.348</v>
      </c>
    </row>
    <row r="117" spans="1:5" s="3" customFormat="1" ht="15" customHeight="1" x14ac:dyDescent="0.25">
      <c r="A117" s="4"/>
      <c r="B117" s="24"/>
      <c r="C117" s="10" t="s">
        <v>226</v>
      </c>
      <c r="D117" s="28">
        <v>44.36</v>
      </c>
      <c r="E117" s="14">
        <v>47.25</v>
      </c>
    </row>
    <row r="118" spans="1:5" s="3" customFormat="1" ht="15" customHeight="1" x14ac:dyDescent="0.25">
      <c r="A118" s="4"/>
      <c r="B118" s="24">
        <v>111</v>
      </c>
      <c r="C118" s="10" t="s">
        <v>79</v>
      </c>
      <c r="D118" s="28">
        <v>32.82</v>
      </c>
      <c r="E118" s="14">
        <v>80.27</v>
      </c>
    </row>
    <row r="119" spans="1:5" s="3" customFormat="1" ht="15" customHeight="1" x14ac:dyDescent="0.25">
      <c r="A119" s="4"/>
      <c r="B119" s="24">
        <v>112</v>
      </c>
      <c r="C119" s="10" t="s">
        <v>71</v>
      </c>
      <c r="D119" s="28">
        <v>51.38</v>
      </c>
      <c r="E119" s="14">
        <v>158.83000000000001</v>
      </c>
    </row>
    <row r="120" spans="1:5" s="3" customFormat="1" ht="15" customHeight="1" x14ac:dyDescent="0.25">
      <c r="A120" s="4"/>
      <c r="B120" s="24"/>
      <c r="C120" s="10" t="s">
        <v>218</v>
      </c>
      <c r="D120" s="32">
        <v>140.5</v>
      </c>
      <c r="E120" s="37">
        <v>451.37</v>
      </c>
    </row>
    <row r="121" spans="1:5" s="3" customFormat="1" ht="15" customHeight="1" x14ac:dyDescent="0.25">
      <c r="A121" s="4"/>
      <c r="B121" s="24"/>
      <c r="C121" s="10" t="s">
        <v>219</v>
      </c>
      <c r="D121" s="33"/>
      <c r="E121" s="39"/>
    </row>
    <row r="122" spans="1:5" s="3" customFormat="1" ht="15" customHeight="1" x14ac:dyDescent="0.25">
      <c r="A122" s="4"/>
      <c r="B122" s="24">
        <v>114</v>
      </c>
      <c r="C122" s="10" t="s">
        <v>165</v>
      </c>
      <c r="D122" s="28">
        <v>64.224999999999994</v>
      </c>
      <c r="E122" s="15"/>
    </row>
    <row r="123" spans="1:5" s="3" customFormat="1" ht="15" customHeight="1" x14ac:dyDescent="0.25">
      <c r="A123" s="4"/>
      <c r="B123" s="24">
        <v>115</v>
      </c>
      <c r="C123" s="10" t="s">
        <v>166</v>
      </c>
      <c r="D123" s="28">
        <v>56.597999999999999</v>
      </c>
      <c r="E123" s="15"/>
    </row>
    <row r="124" spans="1:5" s="3" customFormat="1" ht="15" customHeight="1" x14ac:dyDescent="0.25">
      <c r="A124" s="4"/>
      <c r="B124" s="24">
        <v>116</v>
      </c>
      <c r="C124" s="10" t="s">
        <v>167</v>
      </c>
      <c r="D124" s="28">
        <v>120.81699999999999</v>
      </c>
      <c r="E124" s="15"/>
    </row>
    <row r="125" spans="1:5" s="3" customFormat="1" ht="15" customHeight="1" x14ac:dyDescent="0.25">
      <c r="A125" s="4"/>
      <c r="B125" s="24">
        <v>117</v>
      </c>
      <c r="C125" s="10" t="s">
        <v>168</v>
      </c>
      <c r="D125" s="28">
        <v>57.942999999999998</v>
      </c>
      <c r="E125" s="15"/>
    </row>
    <row r="126" spans="1:5" s="3" customFormat="1" ht="15" customHeight="1" x14ac:dyDescent="0.25">
      <c r="A126" s="4"/>
      <c r="B126" s="24">
        <v>118</v>
      </c>
      <c r="C126" s="10" t="s">
        <v>169</v>
      </c>
      <c r="D126" s="28">
        <v>89.337999999999994</v>
      </c>
      <c r="E126" s="15"/>
    </row>
    <row r="127" spans="1:5" s="3" customFormat="1" ht="15.75" customHeight="1" x14ac:dyDescent="0.25">
      <c r="A127" s="4">
        <v>3</v>
      </c>
      <c r="B127" s="24">
        <v>119</v>
      </c>
      <c r="C127" s="10" t="s">
        <v>28</v>
      </c>
      <c r="D127" s="28">
        <f>83.2+151.63+161.43</f>
        <v>396.26</v>
      </c>
      <c r="E127" s="15">
        <f>546.82+824.17</f>
        <v>1370.99</v>
      </c>
    </row>
    <row r="128" spans="1:5" s="3" customFormat="1" ht="15" customHeight="1" x14ac:dyDescent="0.25">
      <c r="A128" s="4">
        <v>1</v>
      </c>
      <c r="B128" s="24">
        <v>120</v>
      </c>
      <c r="C128" s="10" t="s">
        <v>29</v>
      </c>
      <c r="D128" s="28">
        <v>150.7552</v>
      </c>
      <c r="E128" s="14">
        <v>661.73</v>
      </c>
    </row>
    <row r="129" spans="1:5" s="7" customFormat="1" ht="15" customHeight="1" x14ac:dyDescent="0.25">
      <c r="A129" s="5"/>
      <c r="B129" s="24">
        <v>121</v>
      </c>
      <c r="C129" s="10" t="s">
        <v>126</v>
      </c>
      <c r="D129" s="28">
        <v>165.113</v>
      </c>
      <c r="E129" s="14">
        <v>327.39999999999998</v>
      </c>
    </row>
    <row r="130" spans="1:5" s="3" customFormat="1" ht="15" customHeight="1" x14ac:dyDescent="0.25">
      <c r="A130" s="4"/>
      <c r="B130" s="24">
        <v>122</v>
      </c>
      <c r="C130" s="10" t="s">
        <v>94</v>
      </c>
      <c r="D130" s="32">
        <v>1487.66</v>
      </c>
      <c r="E130" s="37">
        <v>4023.45</v>
      </c>
    </row>
    <row r="131" spans="1:5" s="3" customFormat="1" ht="15" customHeight="1" x14ac:dyDescent="0.25">
      <c r="A131" s="4"/>
      <c r="B131" s="24">
        <v>123</v>
      </c>
      <c r="C131" s="10" t="s">
        <v>95</v>
      </c>
      <c r="D131" s="36"/>
      <c r="E131" s="38"/>
    </row>
    <row r="132" spans="1:5" s="3" customFormat="1" ht="15" customHeight="1" x14ac:dyDescent="0.25">
      <c r="A132" s="4"/>
      <c r="B132" s="24">
        <v>124</v>
      </c>
      <c r="C132" s="10" t="s">
        <v>96</v>
      </c>
      <c r="D132" s="33"/>
      <c r="E132" s="39"/>
    </row>
    <row r="133" spans="1:5" s="3" customFormat="1" ht="15" customHeight="1" x14ac:dyDescent="0.25">
      <c r="A133" s="4">
        <v>4</v>
      </c>
      <c r="B133" s="24">
        <v>125</v>
      </c>
      <c r="C133" s="10" t="s">
        <v>74</v>
      </c>
      <c r="D133" s="32">
        <v>704.42</v>
      </c>
      <c r="E133" s="37">
        <v>2475.7600000000002</v>
      </c>
    </row>
    <row r="134" spans="1:5" s="3" customFormat="1" ht="15" customHeight="1" x14ac:dyDescent="0.25">
      <c r="A134" s="4"/>
      <c r="B134" s="24">
        <v>126</v>
      </c>
      <c r="C134" s="10" t="s">
        <v>75</v>
      </c>
      <c r="D134" s="36"/>
      <c r="E134" s="38"/>
    </row>
    <row r="135" spans="1:5" s="3" customFormat="1" ht="15" customHeight="1" x14ac:dyDescent="0.25">
      <c r="A135" s="4"/>
      <c r="B135" s="24">
        <v>127</v>
      </c>
      <c r="C135" s="10" t="s">
        <v>76</v>
      </c>
      <c r="D135" s="36"/>
      <c r="E135" s="38"/>
    </row>
    <row r="136" spans="1:5" s="3" customFormat="1" ht="15" customHeight="1" x14ac:dyDescent="0.25">
      <c r="A136" s="4"/>
      <c r="B136" s="24">
        <v>128</v>
      </c>
      <c r="C136" s="10" t="s">
        <v>77</v>
      </c>
      <c r="D136" s="33"/>
      <c r="E136" s="39"/>
    </row>
    <row r="137" spans="1:5" s="3" customFormat="1" ht="15" customHeight="1" x14ac:dyDescent="0.25">
      <c r="A137" s="4">
        <v>1</v>
      </c>
      <c r="B137" s="24">
        <v>129</v>
      </c>
      <c r="C137" s="10" t="s">
        <v>30</v>
      </c>
      <c r="D137" s="28">
        <v>151.34440000000001</v>
      </c>
      <c r="E137" s="14">
        <v>536.61</v>
      </c>
    </row>
    <row r="138" spans="1:5" s="3" customFormat="1" ht="15" customHeight="1" x14ac:dyDescent="0.25">
      <c r="A138" s="4">
        <v>1</v>
      </c>
      <c r="B138" s="24">
        <v>130</v>
      </c>
      <c r="C138" s="10" t="s">
        <v>31</v>
      </c>
      <c r="D138" s="28">
        <v>149.154</v>
      </c>
      <c r="E138" s="14">
        <v>531.04999999999995</v>
      </c>
    </row>
    <row r="139" spans="1:5" s="3" customFormat="1" ht="15" customHeight="1" x14ac:dyDescent="0.25">
      <c r="A139" s="4">
        <v>1</v>
      </c>
      <c r="B139" s="24">
        <v>131</v>
      </c>
      <c r="C139" s="10" t="s">
        <v>32</v>
      </c>
      <c r="D139" s="28">
        <v>152.91720000000001</v>
      </c>
      <c r="E139" s="14">
        <v>653.28</v>
      </c>
    </row>
    <row r="140" spans="1:5" s="3" customFormat="1" ht="15" customHeight="1" x14ac:dyDescent="0.25">
      <c r="A140" s="4"/>
      <c r="B140" s="24">
        <v>132</v>
      </c>
      <c r="C140" s="10" t="s">
        <v>102</v>
      </c>
      <c r="D140" s="32">
        <v>142.01</v>
      </c>
      <c r="E140" s="34"/>
    </row>
    <row r="141" spans="1:5" s="3" customFormat="1" ht="15" customHeight="1" x14ac:dyDescent="0.25">
      <c r="A141" s="4"/>
      <c r="B141" s="24">
        <v>133</v>
      </c>
      <c r="C141" s="10" t="s">
        <v>103</v>
      </c>
      <c r="D141" s="33"/>
      <c r="E141" s="35"/>
    </row>
    <row r="142" spans="1:5" s="3" customFormat="1" ht="15" customHeight="1" x14ac:dyDescent="0.25">
      <c r="A142" s="4">
        <v>1</v>
      </c>
      <c r="B142" s="24">
        <v>134</v>
      </c>
      <c r="C142" s="10" t="s">
        <v>33</v>
      </c>
      <c r="D142" s="32">
        <v>139.59</v>
      </c>
      <c r="E142" s="37">
        <v>179.78</v>
      </c>
    </row>
    <row r="143" spans="1:5" s="3" customFormat="1" ht="15" customHeight="1" x14ac:dyDescent="0.25">
      <c r="A143" s="4"/>
      <c r="B143" s="24">
        <v>135</v>
      </c>
      <c r="C143" s="10" t="s">
        <v>81</v>
      </c>
      <c r="D143" s="36"/>
      <c r="E143" s="39"/>
    </row>
    <row r="144" spans="1:5" s="3" customFormat="1" ht="15" customHeight="1" x14ac:dyDescent="0.25">
      <c r="A144" s="4"/>
      <c r="B144" s="24">
        <v>136</v>
      </c>
      <c r="C144" s="10" t="s">
        <v>170</v>
      </c>
      <c r="D144" s="33"/>
      <c r="E144" s="15"/>
    </row>
    <row r="145" spans="1:5" s="3" customFormat="1" ht="15" customHeight="1" x14ac:dyDescent="0.25">
      <c r="A145" s="4"/>
      <c r="B145" s="24"/>
      <c r="C145" s="10" t="s">
        <v>206</v>
      </c>
      <c r="D145" s="28">
        <v>58.259</v>
      </c>
      <c r="E145" s="15"/>
    </row>
    <row r="146" spans="1:5" s="3" customFormat="1" ht="15" customHeight="1" x14ac:dyDescent="0.25">
      <c r="A146" s="4">
        <v>1</v>
      </c>
      <c r="B146" s="24">
        <v>137</v>
      </c>
      <c r="C146" s="10" t="s">
        <v>34</v>
      </c>
      <c r="D146" s="28">
        <v>57.702599999999997</v>
      </c>
      <c r="E146" s="14">
        <v>168.19</v>
      </c>
    </row>
    <row r="147" spans="1:5" s="3" customFormat="1" ht="15" customHeight="1" x14ac:dyDescent="0.25">
      <c r="A147" s="4"/>
      <c r="B147" s="24">
        <v>138</v>
      </c>
      <c r="C147" s="10" t="s">
        <v>171</v>
      </c>
      <c r="D147" s="28">
        <v>121.544</v>
      </c>
      <c r="E147" s="15"/>
    </row>
    <row r="148" spans="1:5" s="3" customFormat="1" ht="15" customHeight="1" x14ac:dyDescent="0.25">
      <c r="A148" s="4">
        <v>1</v>
      </c>
      <c r="B148" s="24">
        <v>139</v>
      </c>
      <c r="C148" s="10" t="s">
        <v>35</v>
      </c>
      <c r="D148" s="28">
        <v>78.321600000000004</v>
      </c>
      <c r="E148" s="14">
        <v>75.989999999999995</v>
      </c>
    </row>
    <row r="149" spans="1:5" s="3" customFormat="1" ht="15" customHeight="1" x14ac:dyDescent="0.25">
      <c r="A149" s="4"/>
      <c r="B149" s="24">
        <v>140</v>
      </c>
      <c r="C149" s="10" t="s">
        <v>172</v>
      </c>
      <c r="D149" s="28">
        <v>63.579000000000008</v>
      </c>
      <c r="E149" s="15"/>
    </row>
    <row r="150" spans="1:5" s="3" customFormat="1" ht="15" customHeight="1" x14ac:dyDescent="0.25">
      <c r="A150" s="4"/>
      <c r="B150" s="24">
        <v>141</v>
      </c>
      <c r="C150" s="10" t="s">
        <v>173</v>
      </c>
      <c r="D150" s="28">
        <v>109.84699999999999</v>
      </c>
      <c r="E150" s="15"/>
    </row>
    <row r="151" spans="1:5" s="3" customFormat="1" ht="15" customHeight="1" x14ac:dyDescent="0.25">
      <c r="A151" s="4"/>
      <c r="B151" s="24"/>
      <c r="C151" s="10" t="s">
        <v>207</v>
      </c>
      <c r="D151" s="28">
        <f>140.5+139.22+152.07</f>
        <v>431.79</v>
      </c>
      <c r="E151" s="14">
        <v>473.66</v>
      </c>
    </row>
    <row r="152" spans="1:5" s="7" customFormat="1" ht="15" customHeight="1" x14ac:dyDescent="0.25">
      <c r="A152" s="5"/>
      <c r="B152" s="24">
        <v>144</v>
      </c>
      <c r="C152" s="10" t="s">
        <v>174</v>
      </c>
      <c r="D152" s="28">
        <f>64.4+154.42</f>
        <v>218.82</v>
      </c>
      <c r="E152" s="15"/>
    </row>
    <row r="153" spans="1:5" s="7" customFormat="1" ht="15" customHeight="1" x14ac:dyDescent="0.25">
      <c r="A153" s="5"/>
      <c r="B153" s="24">
        <v>145</v>
      </c>
      <c r="C153" s="10" t="s">
        <v>175</v>
      </c>
      <c r="D153" s="28">
        <v>142.65354000000002</v>
      </c>
      <c r="E153" s="15"/>
    </row>
    <row r="154" spans="1:5" s="7" customFormat="1" ht="15" customHeight="1" x14ac:dyDescent="0.25">
      <c r="A154" s="5"/>
      <c r="B154" s="24">
        <v>146</v>
      </c>
      <c r="C154" s="10" t="s">
        <v>176</v>
      </c>
      <c r="D154" s="28">
        <v>100.65</v>
      </c>
      <c r="E154" s="15"/>
    </row>
    <row r="155" spans="1:5" s="7" customFormat="1" ht="15" customHeight="1" x14ac:dyDescent="0.25">
      <c r="A155" s="5"/>
      <c r="B155" s="24">
        <v>147</v>
      </c>
      <c r="C155" s="10" t="s">
        <v>177</v>
      </c>
      <c r="D155" s="28">
        <v>34.547759999999997</v>
      </c>
      <c r="E155" s="15"/>
    </row>
    <row r="156" spans="1:5" s="7" customFormat="1" ht="15" customHeight="1" x14ac:dyDescent="0.25">
      <c r="A156" s="5"/>
      <c r="B156" s="24">
        <v>148</v>
      </c>
      <c r="C156" s="10" t="s">
        <v>178</v>
      </c>
      <c r="D156" s="28">
        <v>120.96</v>
      </c>
      <c r="E156" s="15"/>
    </row>
    <row r="157" spans="1:5" s="7" customFormat="1" ht="15" customHeight="1" x14ac:dyDescent="0.25">
      <c r="A157" s="5"/>
      <c r="B157" s="24">
        <v>149</v>
      </c>
      <c r="C157" s="10" t="s">
        <v>179</v>
      </c>
      <c r="D157" s="28">
        <v>141.239</v>
      </c>
      <c r="E157" s="15"/>
    </row>
    <row r="158" spans="1:5" s="7" customFormat="1" ht="15" customHeight="1" x14ac:dyDescent="0.25">
      <c r="A158" s="5"/>
      <c r="B158" s="24">
        <v>150</v>
      </c>
      <c r="C158" s="10" t="s">
        <v>180</v>
      </c>
      <c r="D158" s="28">
        <v>111.15300000000001</v>
      </c>
      <c r="E158" s="15"/>
    </row>
    <row r="159" spans="1:5" s="7" customFormat="1" ht="15" customHeight="1" x14ac:dyDescent="0.25">
      <c r="A159" s="5"/>
      <c r="B159" s="24">
        <v>151</v>
      </c>
      <c r="C159" s="10" t="s">
        <v>181</v>
      </c>
      <c r="D159" s="28">
        <v>123.754</v>
      </c>
      <c r="E159" s="15"/>
    </row>
    <row r="160" spans="1:5" s="7" customFormat="1" ht="15" customHeight="1" x14ac:dyDescent="0.25">
      <c r="A160" s="5"/>
      <c r="B160" s="24">
        <v>152</v>
      </c>
      <c r="C160" s="10" t="s">
        <v>182</v>
      </c>
      <c r="D160" s="28">
        <v>99.304000000000002</v>
      </c>
      <c r="E160" s="15"/>
    </row>
    <row r="161" spans="1:5" s="7" customFormat="1" ht="15" customHeight="1" x14ac:dyDescent="0.25">
      <c r="A161" s="5"/>
      <c r="B161" s="24">
        <v>153</v>
      </c>
      <c r="C161" s="10" t="s">
        <v>183</v>
      </c>
      <c r="D161" s="28">
        <v>94.245999999999995</v>
      </c>
      <c r="E161" s="15"/>
    </row>
    <row r="162" spans="1:5" s="7" customFormat="1" ht="15" customHeight="1" x14ac:dyDescent="0.25">
      <c r="A162" s="5"/>
      <c r="B162" s="24">
        <v>154</v>
      </c>
      <c r="C162" s="10" t="s">
        <v>184</v>
      </c>
      <c r="D162" s="28">
        <v>67.143000000000001</v>
      </c>
      <c r="E162" s="15"/>
    </row>
    <row r="163" spans="1:5" s="3" customFormat="1" ht="15" customHeight="1" x14ac:dyDescent="0.25">
      <c r="A163" s="4">
        <v>1</v>
      </c>
      <c r="B163" s="24">
        <v>155</v>
      </c>
      <c r="C163" s="10" t="s">
        <v>36</v>
      </c>
      <c r="D163" s="28">
        <v>78.468940000000003</v>
      </c>
      <c r="E163" s="14">
        <v>274.351</v>
      </c>
    </row>
    <row r="164" spans="1:5" s="3" customFormat="1" ht="15" customHeight="1" x14ac:dyDescent="0.25">
      <c r="A164" s="4"/>
      <c r="B164" s="24">
        <v>156</v>
      </c>
      <c r="C164" s="10" t="s">
        <v>55</v>
      </c>
      <c r="D164" s="28">
        <f>144.41+148.05</f>
        <v>292.46000000000004</v>
      </c>
      <c r="E164" s="15">
        <f>415.74+385.3</f>
        <v>801.04</v>
      </c>
    </row>
    <row r="165" spans="1:5" s="3" customFormat="1" ht="15" customHeight="1" x14ac:dyDescent="0.25">
      <c r="A165" s="4"/>
      <c r="B165" s="24"/>
      <c r="C165" s="10" t="s">
        <v>222</v>
      </c>
      <c r="D165" s="28">
        <f>148.14+146.21+53.76+131.78+139.66</f>
        <v>619.54999999999995</v>
      </c>
      <c r="E165" s="14">
        <f>218.14+172.35+292.21+413.22+447.52</f>
        <v>1543.44</v>
      </c>
    </row>
    <row r="166" spans="1:5" s="3" customFormat="1" ht="15" customHeight="1" x14ac:dyDescent="0.25">
      <c r="A166" s="4"/>
      <c r="B166" s="24">
        <v>157</v>
      </c>
      <c r="C166" s="10" t="s">
        <v>56</v>
      </c>
      <c r="D166" s="28">
        <f>77.78+120.68+136.85+98.67+119.31</f>
        <v>553.29</v>
      </c>
      <c r="E166" s="14">
        <f>287.2+489.85+445.79+298.01+458.92</f>
        <v>1979.77</v>
      </c>
    </row>
    <row r="167" spans="1:5" s="3" customFormat="1" ht="15" customHeight="1" x14ac:dyDescent="0.25">
      <c r="A167" s="4"/>
      <c r="B167" s="24">
        <v>158</v>
      </c>
      <c r="C167" s="10" t="s">
        <v>128</v>
      </c>
      <c r="D167" s="28">
        <f>194.63+151.82+163+146</f>
        <v>655.45</v>
      </c>
      <c r="E167" s="14">
        <f>1322.09+990.63+855.31+1039.04</f>
        <v>4207.07</v>
      </c>
    </row>
    <row r="168" spans="1:5" s="3" customFormat="1" ht="15" customHeight="1" x14ac:dyDescent="0.25">
      <c r="A168" s="4"/>
      <c r="B168" s="24">
        <v>159</v>
      </c>
      <c r="C168" s="10" t="s">
        <v>185</v>
      </c>
      <c r="D168" s="28">
        <v>159.67099999999999</v>
      </c>
      <c r="E168" s="15"/>
    </row>
    <row r="169" spans="1:5" s="3" customFormat="1" ht="17.25" customHeight="1" x14ac:dyDescent="0.25">
      <c r="A169" s="4">
        <v>2</v>
      </c>
      <c r="B169" s="24">
        <v>160</v>
      </c>
      <c r="C169" s="10" t="s">
        <v>37</v>
      </c>
      <c r="D169" s="28">
        <v>164.13000000000002</v>
      </c>
      <c r="E169" s="14">
        <v>445</v>
      </c>
    </row>
    <row r="170" spans="1:5" s="3" customFormat="1" ht="17.25" customHeight="1" x14ac:dyDescent="0.25">
      <c r="A170" s="4"/>
      <c r="B170" s="24">
        <v>161</v>
      </c>
      <c r="C170" s="10" t="s">
        <v>186</v>
      </c>
      <c r="D170" s="28">
        <v>55.889000000000003</v>
      </c>
      <c r="E170" s="15"/>
    </row>
    <row r="171" spans="1:5" s="3" customFormat="1" ht="15" customHeight="1" x14ac:dyDescent="0.25">
      <c r="A171" s="4">
        <v>1</v>
      </c>
      <c r="B171" s="24">
        <v>162</v>
      </c>
      <c r="C171" s="10" t="s">
        <v>38</v>
      </c>
      <c r="D171" s="28">
        <v>98.233400000000003</v>
      </c>
      <c r="E171" s="14">
        <v>266.45999999999998</v>
      </c>
    </row>
    <row r="172" spans="1:5" s="3" customFormat="1" ht="15" customHeight="1" x14ac:dyDescent="0.25">
      <c r="A172" s="4">
        <v>1</v>
      </c>
      <c r="B172" s="24">
        <v>163</v>
      </c>
      <c r="C172" s="10" t="s">
        <v>39</v>
      </c>
      <c r="D172" s="28">
        <v>104.59100000000001</v>
      </c>
      <c r="E172" s="14">
        <v>411.4</v>
      </c>
    </row>
    <row r="173" spans="1:5" s="3" customFormat="1" ht="15" customHeight="1" x14ac:dyDescent="0.25">
      <c r="A173" s="4"/>
      <c r="B173" s="24">
        <v>164</v>
      </c>
      <c r="C173" s="10" t="s">
        <v>187</v>
      </c>
      <c r="D173" s="28">
        <v>106.533</v>
      </c>
      <c r="E173" s="15"/>
    </row>
    <row r="174" spans="1:5" s="3" customFormat="1" ht="15.75" customHeight="1" x14ac:dyDescent="0.25">
      <c r="A174" s="4"/>
      <c r="B174" s="24">
        <v>165</v>
      </c>
      <c r="C174" s="11" t="s">
        <v>188</v>
      </c>
      <c r="D174" s="28">
        <v>70.292000000000002</v>
      </c>
      <c r="E174" s="15"/>
    </row>
    <row r="175" spans="1:5" s="3" customFormat="1" ht="15" customHeight="1" x14ac:dyDescent="0.25">
      <c r="A175" s="4"/>
      <c r="B175" s="24">
        <v>166</v>
      </c>
      <c r="C175" s="10" t="s">
        <v>104</v>
      </c>
      <c r="D175" s="32">
        <v>182.11</v>
      </c>
      <c r="E175" s="34"/>
    </row>
    <row r="176" spans="1:5" s="3" customFormat="1" ht="15" customHeight="1" x14ac:dyDescent="0.25">
      <c r="A176" s="4"/>
      <c r="B176" s="24">
        <v>167</v>
      </c>
      <c r="C176" s="10" t="s">
        <v>105</v>
      </c>
      <c r="D176" s="33"/>
      <c r="E176" s="35"/>
    </row>
    <row r="177" spans="1:7" s="3" customFormat="1" ht="15" customHeight="1" x14ac:dyDescent="0.25">
      <c r="A177" s="4"/>
      <c r="B177" s="24">
        <v>168</v>
      </c>
      <c r="C177" s="10" t="s">
        <v>189</v>
      </c>
      <c r="D177" s="28">
        <v>57.746000000000002</v>
      </c>
      <c r="E177" s="15"/>
    </row>
    <row r="178" spans="1:7" s="3" customFormat="1" ht="15" customHeight="1" x14ac:dyDescent="0.25">
      <c r="A178" s="4"/>
      <c r="B178" s="24">
        <v>169</v>
      </c>
      <c r="C178" s="10" t="s">
        <v>41</v>
      </c>
      <c r="D178" s="32">
        <v>260.69</v>
      </c>
      <c r="E178" s="37">
        <v>827.02</v>
      </c>
    </row>
    <row r="179" spans="1:7" s="3" customFormat="1" ht="15" customHeight="1" x14ac:dyDescent="0.25">
      <c r="A179" s="4">
        <v>1</v>
      </c>
      <c r="B179" s="24">
        <v>170</v>
      </c>
      <c r="C179" s="10" t="s">
        <v>40</v>
      </c>
      <c r="D179" s="36"/>
      <c r="E179" s="38"/>
    </row>
    <row r="180" spans="1:7" s="3" customFormat="1" ht="15" customHeight="1" x14ac:dyDescent="0.25">
      <c r="A180" s="4"/>
      <c r="B180" s="24">
        <v>171</v>
      </c>
      <c r="C180" s="10" t="s">
        <v>42</v>
      </c>
      <c r="D180" s="33"/>
      <c r="E180" s="39"/>
    </row>
    <row r="181" spans="1:7" s="3" customFormat="1" ht="15" customHeight="1" x14ac:dyDescent="0.25">
      <c r="A181" s="4"/>
      <c r="B181" s="24"/>
      <c r="C181" s="10" t="s">
        <v>214</v>
      </c>
      <c r="D181" s="28">
        <v>29.423999999999999</v>
      </c>
      <c r="E181" s="14"/>
    </row>
    <row r="182" spans="1:7" s="3" customFormat="1" ht="15" customHeight="1" x14ac:dyDescent="0.25">
      <c r="A182" s="4">
        <v>1</v>
      </c>
      <c r="B182" s="24">
        <v>172</v>
      </c>
      <c r="C182" s="10" t="s">
        <v>43</v>
      </c>
      <c r="D182" s="28">
        <v>96.810200000000009</v>
      </c>
      <c r="E182" s="14">
        <v>359.78</v>
      </c>
    </row>
    <row r="183" spans="1:7" s="3" customFormat="1" ht="15" customHeight="1" x14ac:dyDescent="0.25">
      <c r="A183" s="4">
        <v>1</v>
      </c>
      <c r="B183" s="24">
        <v>173</v>
      </c>
      <c r="C183" s="10" t="s">
        <v>44</v>
      </c>
      <c r="D183" s="32">
        <v>133.34</v>
      </c>
      <c r="E183" s="37">
        <v>617.14</v>
      </c>
    </row>
    <row r="184" spans="1:7" s="3" customFormat="1" ht="15" customHeight="1" x14ac:dyDescent="0.25">
      <c r="A184" s="4"/>
      <c r="B184" s="24">
        <v>174</v>
      </c>
      <c r="C184" s="10" t="s">
        <v>65</v>
      </c>
      <c r="D184" s="36"/>
      <c r="E184" s="38"/>
    </row>
    <row r="185" spans="1:7" s="3" customFormat="1" ht="15" customHeight="1" x14ac:dyDescent="0.25">
      <c r="A185" s="4"/>
      <c r="B185" s="24">
        <v>175</v>
      </c>
      <c r="C185" s="10" t="s">
        <v>66</v>
      </c>
      <c r="D185" s="33"/>
      <c r="E185" s="39"/>
    </row>
    <row r="186" spans="1:7" s="3" customFormat="1" ht="15" customHeight="1" x14ac:dyDescent="0.25">
      <c r="A186" s="4">
        <v>1</v>
      </c>
      <c r="B186" s="24">
        <v>176</v>
      </c>
      <c r="C186" s="10" t="s">
        <v>45</v>
      </c>
      <c r="D186" s="32">
        <v>134.21</v>
      </c>
      <c r="E186" s="37">
        <v>529.79999999999995</v>
      </c>
    </row>
    <row r="187" spans="1:7" s="3" customFormat="1" ht="15" customHeight="1" x14ac:dyDescent="0.25">
      <c r="A187" s="4"/>
      <c r="B187" s="24">
        <v>177</v>
      </c>
      <c r="C187" s="10" t="s">
        <v>46</v>
      </c>
      <c r="D187" s="33"/>
      <c r="E187" s="39"/>
    </row>
    <row r="188" spans="1:7" s="3" customFormat="1" ht="15" customHeight="1" x14ac:dyDescent="0.25">
      <c r="A188" s="4">
        <v>1</v>
      </c>
      <c r="B188" s="24">
        <v>178</v>
      </c>
      <c r="C188" s="10" t="s">
        <v>47</v>
      </c>
      <c r="D188" s="28">
        <v>82.947019999999995</v>
      </c>
      <c r="E188" s="14">
        <v>268.18299999999999</v>
      </c>
    </row>
    <row r="189" spans="1:7" s="3" customFormat="1" ht="15" customHeight="1" x14ac:dyDescent="0.25">
      <c r="A189" s="4">
        <v>1</v>
      </c>
      <c r="B189" s="24">
        <v>179</v>
      </c>
      <c r="C189" s="10" t="s">
        <v>67</v>
      </c>
      <c r="D189" s="32">
        <v>58.21</v>
      </c>
      <c r="E189" s="37">
        <v>141.83000000000001</v>
      </c>
      <c r="F189" s="17"/>
      <c r="G189" s="17"/>
    </row>
    <row r="190" spans="1:7" s="3" customFormat="1" ht="15" customHeight="1" x14ac:dyDescent="0.25">
      <c r="A190" s="4"/>
      <c r="B190" s="24">
        <v>180</v>
      </c>
      <c r="C190" s="10" t="s">
        <v>68</v>
      </c>
      <c r="D190" s="33"/>
      <c r="E190" s="39"/>
      <c r="F190" s="17"/>
    </row>
    <row r="191" spans="1:7" s="3" customFormat="1" ht="15" customHeight="1" x14ac:dyDescent="0.25">
      <c r="A191" s="4"/>
      <c r="B191" s="24">
        <v>181</v>
      </c>
      <c r="C191" s="10" t="s">
        <v>48</v>
      </c>
      <c r="D191" s="32">
        <v>95.42</v>
      </c>
      <c r="E191" s="14">
        <v>117.64</v>
      </c>
    </row>
    <row r="192" spans="1:7" s="3" customFormat="1" ht="15" customHeight="1" x14ac:dyDescent="0.25">
      <c r="A192" s="4"/>
      <c r="B192" s="24">
        <v>182</v>
      </c>
      <c r="C192" s="10" t="s">
        <v>106</v>
      </c>
      <c r="D192" s="33"/>
      <c r="E192" s="15"/>
    </row>
    <row r="193" spans="1:8" s="3" customFormat="1" ht="15" customHeight="1" x14ac:dyDescent="0.25">
      <c r="A193" s="4"/>
      <c r="B193" s="24">
        <v>183</v>
      </c>
      <c r="C193" s="10" t="s">
        <v>190</v>
      </c>
      <c r="D193" s="28">
        <v>114.253</v>
      </c>
      <c r="E193" s="15"/>
    </row>
    <row r="194" spans="1:8" s="3" customFormat="1" ht="15" customHeight="1" x14ac:dyDescent="0.25">
      <c r="A194" s="4"/>
      <c r="B194" s="24">
        <v>184</v>
      </c>
      <c r="C194" s="10" t="s">
        <v>107</v>
      </c>
      <c r="D194" s="32">
        <v>116.13</v>
      </c>
      <c r="E194" s="34"/>
      <c r="G194" s="17"/>
    </row>
    <row r="195" spans="1:8" s="3" customFormat="1" ht="15" customHeight="1" x14ac:dyDescent="0.25">
      <c r="A195" s="4"/>
      <c r="B195" s="24">
        <v>185</v>
      </c>
      <c r="C195" s="10" t="s">
        <v>108</v>
      </c>
      <c r="D195" s="33"/>
      <c r="E195" s="35"/>
    </row>
    <row r="196" spans="1:8" s="3" customFormat="1" ht="15" customHeight="1" x14ac:dyDescent="0.25">
      <c r="A196" s="4"/>
      <c r="B196" s="24">
        <v>186</v>
      </c>
      <c r="C196" s="10" t="s">
        <v>191</v>
      </c>
      <c r="D196" s="28">
        <v>124.605</v>
      </c>
      <c r="E196" s="15"/>
    </row>
    <row r="197" spans="1:8" s="3" customFormat="1" ht="15" customHeight="1" x14ac:dyDescent="0.25">
      <c r="A197" s="4">
        <v>1</v>
      </c>
      <c r="B197" s="24">
        <v>187</v>
      </c>
      <c r="C197" s="10" t="s">
        <v>49</v>
      </c>
      <c r="D197" s="28">
        <v>71.667599999999993</v>
      </c>
      <c r="E197" s="14">
        <v>236.19</v>
      </c>
    </row>
    <row r="198" spans="1:8" s="3" customFormat="1" ht="15" customHeight="1" x14ac:dyDescent="0.25">
      <c r="A198" s="4"/>
      <c r="B198" s="24">
        <v>188</v>
      </c>
      <c r="C198" s="10" t="s">
        <v>192</v>
      </c>
      <c r="D198" s="28">
        <v>70.253</v>
      </c>
      <c r="E198" s="15"/>
    </row>
    <row r="199" spans="1:8" s="3" customFormat="1" ht="15" customHeight="1" x14ac:dyDescent="0.25">
      <c r="A199" s="4">
        <v>1</v>
      </c>
      <c r="B199" s="24">
        <v>189</v>
      </c>
      <c r="C199" s="10" t="s">
        <v>50</v>
      </c>
      <c r="D199" s="28">
        <v>49.730599999999995</v>
      </c>
      <c r="E199" s="14">
        <v>159.99</v>
      </c>
    </row>
    <row r="200" spans="1:8" s="3" customFormat="1" x14ac:dyDescent="0.25">
      <c r="C200" s="13" t="s">
        <v>221</v>
      </c>
      <c r="D200" s="27">
        <v>40.89</v>
      </c>
      <c r="E200" s="15">
        <v>257.20999999999998</v>
      </c>
    </row>
    <row r="201" spans="1:8" s="3" customFormat="1" ht="15" customHeight="1" x14ac:dyDescent="0.25">
      <c r="A201" s="4"/>
      <c r="B201" s="24">
        <v>190</v>
      </c>
      <c r="C201" s="10" t="s">
        <v>193</v>
      </c>
      <c r="D201" s="28">
        <f>52.4+51.26</f>
        <v>103.66</v>
      </c>
      <c r="E201" s="15"/>
    </row>
    <row r="202" spans="1:8" s="3" customFormat="1" ht="15" customHeight="1" x14ac:dyDescent="0.25">
      <c r="A202" s="4"/>
      <c r="B202" s="24">
        <v>191</v>
      </c>
      <c r="C202" s="10" t="s">
        <v>194</v>
      </c>
      <c r="D202" s="28">
        <v>87.313999999999993</v>
      </c>
      <c r="E202" s="15"/>
    </row>
    <row r="203" spans="1:8" s="3" customFormat="1" ht="15" customHeight="1" x14ac:dyDescent="0.25">
      <c r="A203" s="4"/>
      <c r="B203" s="24">
        <v>192</v>
      </c>
      <c r="C203" s="10" t="s">
        <v>195</v>
      </c>
      <c r="D203" s="28">
        <v>85.995999999999995</v>
      </c>
      <c r="E203" s="15"/>
    </row>
    <row r="204" spans="1:8" s="3" customFormat="1" ht="15" customHeight="1" x14ac:dyDescent="0.25">
      <c r="A204" s="4"/>
      <c r="B204" s="24">
        <v>193</v>
      </c>
      <c r="C204" s="10" t="s">
        <v>109</v>
      </c>
      <c r="D204" s="32">
        <v>208.78</v>
      </c>
      <c r="E204" s="15"/>
    </row>
    <row r="205" spans="1:8" s="3" customFormat="1" ht="15" customHeight="1" x14ac:dyDescent="0.25">
      <c r="A205" s="4"/>
      <c r="B205" s="24">
        <v>194</v>
      </c>
      <c r="C205" s="10" t="s">
        <v>69</v>
      </c>
      <c r="D205" s="33"/>
      <c r="E205" s="14">
        <v>28.151</v>
      </c>
    </row>
    <row r="206" spans="1:8" s="3" customFormat="1" ht="15" customHeight="1" x14ac:dyDescent="0.25">
      <c r="A206" s="4"/>
      <c r="B206" s="24">
        <v>195</v>
      </c>
      <c r="C206" s="10" t="s">
        <v>196</v>
      </c>
      <c r="D206" s="28">
        <v>115.256</v>
      </c>
      <c r="E206" s="15"/>
    </row>
    <row r="207" spans="1:8" s="3" customFormat="1" ht="15" customHeight="1" x14ac:dyDescent="0.25">
      <c r="A207" s="4"/>
      <c r="B207" s="24">
        <v>196</v>
      </c>
      <c r="C207" s="10" t="s">
        <v>208</v>
      </c>
      <c r="D207" s="28">
        <v>114.378</v>
      </c>
      <c r="E207" s="15"/>
      <c r="H207" s="17"/>
    </row>
    <row r="208" spans="1:8" s="3" customFormat="1" ht="15" customHeight="1" x14ac:dyDescent="0.25">
      <c r="A208" s="4"/>
      <c r="B208" s="24">
        <v>197</v>
      </c>
      <c r="C208" s="10" t="s">
        <v>51</v>
      </c>
      <c r="D208" s="32">
        <v>50.4</v>
      </c>
      <c r="E208" s="14">
        <v>170.01</v>
      </c>
    </row>
    <row r="209" spans="1:9" s="3" customFormat="1" ht="15" customHeight="1" x14ac:dyDescent="0.25">
      <c r="A209" s="4"/>
      <c r="B209" s="24">
        <v>198</v>
      </c>
      <c r="C209" s="10" t="s">
        <v>110</v>
      </c>
      <c r="D209" s="33"/>
      <c r="E209" s="15"/>
    </row>
    <row r="210" spans="1:9" s="3" customFormat="1" ht="15" customHeight="1" x14ac:dyDescent="0.25">
      <c r="A210" s="4"/>
      <c r="B210" s="24">
        <v>199</v>
      </c>
      <c r="C210" s="10" t="s">
        <v>52</v>
      </c>
      <c r="D210" s="28">
        <f>161.85+187.74</f>
        <v>349.59000000000003</v>
      </c>
      <c r="E210" s="15">
        <f>589.78+572.35</f>
        <v>1162.1300000000001</v>
      </c>
    </row>
    <row r="211" spans="1:9" s="3" customFormat="1" ht="15" customHeight="1" x14ac:dyDescent="0.25">
      <c r="A211" s="4"/>
      <c r="B211" s="24">
        <v>200</v>
      </c>
      <c r="C211" s="10" t="s">
        <v>197</v>
      </c>
      <c r="D211" s="28">
        <v>73.22</v>
      </c>
      <c r="E211" s="15"/>
      <c r="H211" s="17"/>
      <c r="I211" s="17"/>
    </row>
    <row r="212" spans="1:9" s="3" customFormat="1" ht="15" customHeight="1" x14ac:dyDescent="0.25">
      <c r="A212" s="4"/>
      <c r="B212" s="24"/>
      <c r="C212" s="10" t="s">
        <v>215</v>
      </c>
      <c r="D212" s="28">
        <v>55.290999999999997</v>
      </c>
      <c r="E212" s="15"/>
      <c r="H212" s="17"/>
      <c r="I212" s="17"/>
    </row>
    <row r="213" spans="1:9" s="3" customFormat="1" ht="15" customHeight="1" x14ac:dyDescent="0.25">
      <c r="A213" s="4"/>
      <c r="B213" s="24"/>
      <c r="C213" s="10" t="s">
        <v>216</v>
      </c>
      <c r="D213" s="28">
        <v>62.710999999999999</v>
      </c>
      <c r="E213" s="15"/>
      <c r="H213" s="17"/>
      <c r="I213" s="17"/>
    </row>
    <row r="214" spans="1:9" s="3" customFormat="1" ht="15" customHeight="1" x14ac:dyDescent="0.25">
      <c r="A214" s="4"/>
      <c r="B214" s="24">
        <v>201</v>
      </c>
      <c r="C214" s="10" t="s">
        <v>198</v>
      </c>
      <c r="D214" s="28">
        <v>59.920999999999999</v>
      </c>
      <c r="E214" s="15"/>
    </row>
    <row r="215" spans="1:9" s="3" customFormat="1" ht="15" customHeight="1" x14ac:dyDescent="0.25">
      <c r="A215" s="4"/>
      <c r="B215" s="24">
        <v>202</v>
      </c>
      <c r="C215" s="10" t="s">
        <v>53</v>
      </c>
      <c r="D215" s="28">
        <v>112.56817999999998</v>
      </c>
      <c r="E215" s="14">
        <v>364.79700000000003</v>
      </c>
    </row>
    <row r="216" spans="1:9" s="3" customFormat="1" ht="15" customHeight="1" x14ac:dyDescent="0.25">
      <c r="A216" s="4"/>
      <c r="B216" s="24">
        <v>203</v>
      </c>
      <c r="C216" s="10" t="s">
        <v>199</v>
      </c>
      <c r="D216" s="28">
        <v>95.489000000000004</v>
      </c>
      <c r="E216" s="15"/>
    </row>
    <row r="217" spans="1:9" s="3" customFormat="1" ht="15" customHeight="1" x14ac:dyDescent="0.25">
      <c r="A217" s="4"/>
      <c r="B217" s="24">
        <v>204</v>
      </c>
      <c r="C217" s="10" t="s">
        <v>200</v>
      </c>
      <c r="D217" s="28">
        <v>93.852000000000004</v>
      </c>
      <c r="E217" s="15"/>
    </row>
    <row r="218" spans="1:9" s="3" customFormat="1" ht="15" customHeight="1" x14ac:dyDescent="0.25">
      <c r="A218" s="4"/>
      <c r="B218" s="24">
        <v>205</v>
      </c>
      <c r="C218" s="10" t="s">
        <v>88</v>
      </c>
      <c r="D218" s="32">
        <v>192.54</v>
      </c>
      <c r="E218" s="14">
        <v>155.22999999999999</v>
      </c>
    </row>
    <row r="219" spans="1:9" s="3" customFormat="1" ht="15" customHeight="1" x14ac:dyDescent="0.25">
      <c r="A219" s="4"/>
      <c r="B219" s="24">
        <v>206</v>
      </c>
      <c r="C219" s="10" t="s">
        <v>113</v>
      </c>
      <c r="D219" s="33"/>
      <c r="E219" s="15"/>
    </row>
    <row r="220" spans="1:9" s="3" customFormat="1" ht="15" customHeight="1" x14ac:dyDescent="0.25">
      <c r="A220" s="4"/>
      <c r="B220" s="24">
        <v>207</v>
      </c>
      <c r="C220" s="10" t="s">
        <v>201</v>
      </c>
      <c r="D220" s="28">
        <v>107.724</v>
      </c>
      <c r="E220" s="14"/>
    </row>
    <row r="221" spans="1:9" s="3" customFormat="1" ht="15" customHeight="1" x14ac:dyDescent="0.25">
      <c r="A221" s="4"/>
      <c r="B221" s="24">
        <v>208</v>
      </c>
      <c r="C221" s="10" t="s">
        <v>202</v>
      </c>
      <c r="D221" s="28">
        <v>78.567999999999998</v>
      </c>
      <c r="E221" s="15"/>
    </row>
    <row r="222" spans="1:9" s="3" customFormat="1" ht="15" customHeight="1" x14ac:dyDescent="0.25">
      <c r="A222" s="4"/>
      <c r="B222" s="24">
        <v>209</v>
      </c>
      <c r="C222" s="10" t="s">
        <v>203</v>
      </c>
      <c r="D222" s="28">
        <v>70.516999999999996</v>
      </c>
      <c r="E222" s="15"/>
    </row>
    <row r="223" spans="1:9" s="3" customFormat="1" ht="15" customHeight="1" x14ac:dyDescent="0.25">
      <c r="A223" s="4"/>
      <c r="B223" s="24">
        <v>210</v>
      </c>
      <c r="C223" s="10" t="s">
        <v>204</v>
      </c>
      <c r="D223" s="28">
        <v>63.921999999999997</v>
      </c>
      <c r="E223" s="15"/>
    </row>
    <row r="224" spans="1:9" s="3" customFormat="1" ht="15" customHeight="1" x14ac:dyDescent="0.25">
      <c r="A224" s="4"/>
      <c r="B224" s="24">
        <v>211</v>
      </c>
      <c r="C224" s="10" t="s">
        <v>111</v>
      </c>
      <c r="D224" s="32">
        <v>142.5</v>
      </c>
      <c r="E224" s="34"/>
    </row>
    <row r="225" spans="1:5" s="3" customFormat="1" ht="15" customHeight="1" x14ac:dyDescent="0.25">
      <c r="A225" s="4"/>
      <c r="B225" s="24">
        <v>212</v>
      </c>
      <c r="C225" s="10" t="s">
        <v>112</v>
      </c>
      <c r="D225" s="33"/>
      <c r="E225" s="35"/>
    </row>
    <row r="226" spans="1:5" s="3" customFormat="1" ht="15" customHeight="1" x14ac:dyDescent="0.25">
      <c r="A226" s="4"/>
      <c r="B226" s="24"/>
      <c r="C226" s="10" t="s">
        <v>217</v>
      </c>
      <c r="D226" s="28">
        <v>52.027000000000001</v>
      </c>
      <c r="E226" s="15"/>
    </row>
    <row r="227" spans="1:5" s="3" customFormat="1" ht="15" customHeight="1" x14ac:dyDescent="0.25">
      <c r="A227" s="4"/>
      <c r="B227" s="24">
        <v>213</v>
      </c>
      <c r="C227" s="10" t="s">
        <v>205</v>
      </c>
      <c r="D227" s="28">
        <v>157.27199999999999</v>
      </c>
      <c r="E227" s="15"/>
    </row>
    <row r="228" spans="1:5" s="3" customFormat="1" ht="15" customHeight="1" x14ac:dyDescent="0.25">
      <c r="A228" s="4"/>
      <c r="B228" s="15">
        <v>214</v>
      </c>
      <c r="C228" s="10" t="s">
        <v>54</v>
      </c>
      <c r="D228" s="26">
        <v>137.6499</v>
      </c>
      <c r="E228" s="14">
        <v>423.08499999999998</v>
      </c>
    </row>
    <row r="229" spans="1:5" s="3" customFormat="1" x14ac:dyDescent="0.25">
      <c r="C229" s="8"/>
      <c r="D229" s="22"/>
      <c r="E229" s="16"/>
    </row>
    <row r="230" spans="1:5" s="3" customFormat="1" x14ac:dyDescent="0.25">
      <c r="C230" s="8"/>
      <c r="D230" s="22"/>
      <c r="E230" s="16"/>
    </row>
    <row r="231" spans="1:5" s="3" customFormat="1" x14ac:dyDescent="0.25">
      <c r="C231" s="8"/>
      <c r="D231" s="22"/>
      <c r="E231" s="16"/>
    </row>
    <row r="232" spans="1:5" s="3" customFormat="1" x14ac:dyDescent="0.25">
      <c r="C232" s="8"/>
      <c r="D232" s="22"/>
      <c r="E232" s="16"/>
    </row>
    <row r="233" spans="1:5" s="3" customFormat="1" x14ac:dyDescent="0.25">
      <c r="C233" s="8"/>
      <c r="D233" s="22"/>
      <c r="E233" s="16"/>
    </row>
    <row r="234" spans="1:5" s="3" customFormat="1" x14ac:dyDescent="0.25">
      <c r="C234" s="8"/>
      <c r="D234" s="22"/>
      <c r="E234" s="16"/>
    </row>
    <row r="235" spans="1:5" s="3" customFormat="1" x14ac:dyDescent="0.25">
      <c r="C235" s="8"/>
      <c r="D235" s="22"/>
      <c r="E235" s="16"/>
    </row>
    <row r="236" spans="1:5" s="3" customFormat="1" x14ac:dyDescent="0.25">
      <c r="C236" s="8"/>
      <c r="D236" s="22"/>
      <c r="E236" s="16"/>
    </row>
    <row r="237" spans="1:5" s="3" customFormat="1" x14ac:dyDescent="0.25">
      <c r="C237" s="8"/>
      <c r="D237" s="22"/>
      <c r="E237" s="16"/>
    </row>
    <row r="238" spans="1:5" s="3" customFormat="1" x14ac:dyDescent="0.25">
      <c r="C238" s="8"/>
      <c r="D238" s="22"/>
      <c r="E238" s="16"/>
    </row>
    <row r="239" spans="1:5" s="3" customFormat="1" x14ac:dyDescent="0.25">
      <c r="C239" s="8"/>
      <c r="D239" s="22"/>
      <c r="E239" s="16"/>
    </row>
    <row r="240" spans="1:5" s="3" customFormat="1" x14ac:dyDescent="0.25">
      <c r="C240" s="8"/>
      <c r="D240" s="22"/>
      <c r="E240" s="16"/>
    </row>
    <row r="241" spans="2:5" s="3" customFormat="1" x14ac:dyDescent="0.25">
      <c r="C241" s="8"/>
      <c r="D241" s="22"/>
      <c r="E241" s="16"/>
    </row>
    <row r="242" spans="2:5" s="3" customFormat="1" x14ac:dyDescent="0.25">
      <c r="C242" s="8"/>
      <c r="D242" s="22"/>
      <c r="E242" s="16"/>
    </row>
    <row r="243" spans="2:5" s="3" customFormat="1" x14ac:dyDescent="0.25">
      <c r="C243" s="8"/>
      <c r="D243" s="22"/>
      <c r="E243" s="16"/>
    </row>
    <row r="244" spans="2:5" x14ac:dyDescent="0.25">
      <c r="B244" s="3"/>
      <c r="C244" s="8"/>
      <c r="D244" s="23"/>
    </row>
    <row r="245" spans="2:5" x14ac:dyDescent="0.25">
      <c r="B245" s="3"/>
      <c r="C245" s="8"/>
      <c r="D245" s="23"/>
    </row>
    <row r="246" spans="2:5" x14ac:dyDescent="0.25">
      <c r="B246" s="3"/>
      <c r="C246" s="8"/>
      <c r="D246" s="23"/>
    </row>
    <row r="247" spans="2:5" x14ac:dyDescent="0.25">
      <c r="B247" s="3"/>
      <c r="C247" s="8"/>
      <c r="D247" s="23"/>
    </row>
    <row r="248" spans="2:5" x14ac:dyDescent="0.25">
      <c r="B248" s="3"/>
      <c r="C248" s="8"/>
      <c r="D248" s="23"/>
    </row>
    <row r="249" spans="2:5" x14ac:dyDescent="0.25">
      <c r="B249" s="3"/>
      <c r="C249" s="8"/>
      <c r="D249" s="23"/>
    </row>
    <row r="250" spans="2:5" x14ac:dyDescent="0.25">
      <c r="B250" s="3"/>
      <c r="C250" s="8"/>
      <c r="D250" s="23"/>
    </row>
    <row r="251" spans="2:5" x14ac:dyDescent="0.25">
      <c r="B251" s="3"/>
      <c r="C251" s="8"/>
      <c r="D251" s="23"/>
    </row>
    <row r="252" spans="2:5" x14ac:dyDescent="0.25">
      <c r="B252" s="3"/>
      <c r="C252" s="8"/>
      <c r="D252" s="23"/>
    </row>
    <row r="253" spans="2:5" x14ac:dyDescent="0.25">
      <c r="B253" s="3"/>
      <c r="C253" s="8"/>
      <c r="D253" s="23"/>
    </row>
    <row r="254" spans="2:5" x14ac:dyDescent="0.25">
      <c r="B254" s="3"/>
      <c r="C254" s="8"/>
      <c r="D254" s="23"/>
    </row>
    <row r="255" spans="2:5" x14ac:dyDescent="0.25">
      <c r="B255" s="3"/>
      <c r="C255" s="8"/>
      <c r="D255" s="23"/>
    </row>
    <row r="256" spans="2:5" x14ac:dyDescent="0.25">
      <c r="B256" s="3"/>
      <c r="C256" s="8"/>
      <c r="D256" s="23"/>
    </row>
    <row r="257" spans="2:4" x14ac:dyDescent="0.25">
      <c r="B257" s="3"/>
      <c r="C257" s="8"/>
      <c r="D257" s="23"/>
    </row>
    <row r="258" spans="2:4" x14ac:dyDescent="0.25">
      <c r="B258" s="3"/>
      <c r="C258" s="8"/>
      <c r="D258" s="23"/>
    </row>
    <row r="259" spans="2:4" x14ac:dyDescent="0.25">
      <c r="B259" s="3"/>
      <c r="C259" s="8"/>
      <c r="D259" s="23"/>
    </row>
    <row r="260" spans="2:4" x14ac:dyDescent="0.25">
      <c r="B260" s="3"/>
      <c r="C260" s="8"/>
      <c r="D260" s="23"/>
    </row>
    <row r="261" spans="2:4" x14ac:dyDescent="0.25">
      <c r="B261" s="3"/>
      <c r="C261" s="8"/>
      <c r="D261" s="23"/>
    </row>
    <row r="262" spans="2:4" x14ac:dyDescent="0.25">
      <c r="B262" s="3"/>
      <c r="C262" s="8"/>
      <c r="D262" s="23"/>
    </row>
    <row r="263" spans="2:4" x14ac:dyDescent="0.25">
      <c r="B263" s="3"/>
      <c r="C263" s="8"/>
      <c r="D263" s="23"/>
    </row>
    <row r="264" spans="2:4" x14ac:dyDescent="0.25">
      <c r="B264" s="3"/>
      <c r="C264" s="8"/>
      <c r="D264" s="23"/>
    </row>
    <row r="265" spans="2:4" x14ac:dyDescent="0.25">
      <c r="B265" s="3"/>
      <c r="C265" s="8"/>
      <c r="D265" s="23"/>
    </row>
    <row r="266" spans="2:4" x14ac:dyDescent="0.25">
      <c r="B266" s="3"/>
      <c r="C266" s="8"/>
      <c r="D266" s="23"/>
    </row>
    <row r="267" spans="2:4" x14ac:dyDescent="0.25">
      <c r="B267" s="3"/>
      <c r="C267" s="8"/>
      <c r="D267" s="23"/>
    </row>
    <row r="268" spans="2:4" x14ac:dyDescent="0.25">
      <c r="B268" s="3"/>
      <c r="C268" s="8"/>
      <c r="D268" s="23"/>
    </row>
    <row r="269" spans="2:4" x14ac:dyDescent="0.25">
      <c r="B269" s="3"/>
      <c r="C269" s="8"/>
      <c r="D269" s="23"/>
    </row>
  </sheetData>
  <mergeCells count="72">
    <mergeCell ref="B1:E1"/>
    <mergeCell ref="D2:D3"/>
    <mergeCell ref="C2:C3"/>
    <mergeCell ref="B2:B3"/>
    <mergeCell ref="E2:E3"/>
    <mergeCell ref="D11:D12"/>
    <mergeCell ref="E11:E12"/>
    <mergeCell ref="D13:D14"/>
    <mergeCell ref="E13:E14"/>
    <mergeCell ref="D22:D23"/>
    <mergeCell ref="E22:E23"/>
    <mergeCell ref="D27:D28"/>
    <mergeCell ref="E27:E28"/>
    <mergeCell ref="D30:D33"/>
    <mergeCell ref="E30:E33"/>
    <mergeCell ref="D34:D35"/>
    <mergeCell ref="E34:E35"/>
    <mergeCell ref="D36:D37"/>
    <mergeCell ref="E36:E37"/>
    <mergeCell ref="D44:D45"/>
    <mergeCell ref="D46:D47"/>
    <mergeCell ref="E46:E47"/>
    <mergeCell ref="D50:D51"/>
    <mergeCell ref="D52:D53"/>
    <mergeCell ref="D54:D55"/>
    <mergeCell ref="E54:E55"/>
    <mergeCell ref="D59:D60"/>
    <mergeCell ref="D61:D62"/>
    <mergeCell ref="E61:E62"/>
    <mergeCell ref="D63:D64"/>
    <mergeCell ref="E63:E64"/>
    <mergeCell ref="D67:D68"/>
    <mergeCell ref="D75:D79"/>
    <mergeCell ref="E75:E79"/>
    <mergeCell ref="D89:D91"/>
    <mergeCell ref="E89:E91"/>
    <mergeCell ref="D93:D94"/>
    <mergeCell ref="E93:E94"/>
    <mergeCell ref="D98:D99"/>
    <mergeCell ref="E98:E99"/>
    <mergeCell ref="D104:D107"/>
    <mergeCell ref="E105:E107"/>
    <mergeCell ref="D109:D110"/>
    <mergeCell ref="E109:E110"/>
    <mergeCell ref="D120:D121"/>
    <mergeCell ref="E120:E121"/>
    <mergeCell ref="D130:D132"/>
    <mergeCell ref="E130:E132"/>
    <mergeCell ref="D133:D136"/>
    <mergeCell ref="E133:E136"/>
    <mergeCell ref="D140:D141"/>
    <mergeCell ref="D142:D144"/>
    <mergeCell ref="E142:E143"/>
    <mergeCell ref="D175:D176"/>
    <mergeCell ref="D178:D180"/>
    <mergeCell ref="E178:E180"/>
    <mergeCell ref="D218:D219"/>
    <mergeCell ref="D224:D225"/>
    <mergeCell ref="E224:E225"/>
    <mergeCell ref="E175:E176"/>
    <mergeCell ref="E140:E141"/>
    <mergeCell ref="D191:D192"/>
    <mergeCell ref="D194:D195"/>
    <mergeCell ref="E194:E195"/>
    <mergeCell ref="D204:D205"/>
    <mergeCell ref="D208:D209"/>
    <mergeCell ref="D183:D185"/>
    <mergeCell ref="E183:E185"/>
    <mergeCell ref="D186:D187"/>
    <mergeCell ref="E186:E187"/>
    <mergeCell ref="D189:D190"/>
    <mergeCell ref="E189:E190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2022-01-25T14:36:54Z</cp:lastPrinted>
  <dcterms:created xsi:type="dcterms:W3CDTF">2015-12-11T08:13:35Z</dcterms:created>
  <dcterms:modified xsi:type="dcterms:W3CDTF">2022-06-02T13:38:25Z</dcterms:modified>
</cp:coreProperties>
</file>