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9585" yWindow="-180" windowWidth="9540" windowHeight="11760"/>
  </bookViews>
  <sheets>
    <sheet name="Для НАЧИСЛЕНИЯ" sheetId="2" r:id="rId1"/>
    <sheet name="Лист1" sheetId="3" r:id="rId2"/>
  </sheets>
  <definedNames>
    <definedName name="_xlnm._FilterDatabase" localSheetId="0" hidden="1">'Для НАЧИСЛЕНИЯ'!$A$5:$F$121</definedName>
  </definedNames>
  <calcPr calcId="145621" refMode="R1C1"/>
</workbook>
</file>

<file path=xl/calcChain.xml><?xml version="1.0" encoding="utf-8"?>
<calcChain xmlns="http://schemas.openxmlformats.org/spreadsheetml/2006/main">
  <c r="D54" i="2" l="1"/>
  <c r="D55" i="2"/>
  <c r="D13" i="2"/>
  <c r="C64" i="3" l="1"/>
  <c r="D112" i="2" l="1"/>
  <c r="D91" i="2"/>
  <c r="D90" i="2"/>
  <c r="C69" i="3"/>
  <c r="C60" i="3"/>
  <c r="D68" i="2"/>
  <c r="D67" i="2"/>
  <c r="D66" i="2"/>
  <c r="C57" i="3"/>
  <c r="D63" i="2"/>
  <c r="C17" i="3"/>
  <c r="B54" i="3" l="1"/>
  <c r="B93" i="3"/>
  <c r="C91" i="3" s="1"/>
  <c r="C92" i="3"/>
  <c r="B90" i="3"/>
  <c r="C89" i="3" s="1"/>
  <c r="C88" i="3"/>
  <c r="B87" i="3"/>
  <c r="C85" i="3" s="1"/>
  <c r="B84" i="3"/>
  <c r="C81" i="3" s="1"/>
  <c r="B80" i="3"/>
  <c r="C77" i="3" s="1"/>
  <c r="B76" i="3"/>
  <c r="C73" i="3" s="1"/>
  <c r="B72" i="3"/>
  <c r="C70" i="3" s="1"/>
  <c r="B69" i="3"/>
  <c r="C66" i="3" s="1"/>
  <c r="B64" i="3"/>
  <c r="C63" i="3" s="1"/>
  <c r="B60" i="3"/>
  <c r="C58" i="3" s="1"/>
  <c r="C59" i="3"/>
  <c r="B57" i="3"/>
  <c r="C56" i="3" s="1"/>
  <c r="C53" i="3"/>
  <c r="C52" i="3"/>
  <c r="B50" i="3"/>
  <c r="C49" i="3" s="1"/>
  <c r="C48" i="3"/>
  <c r="B47" i="3"/>
  <c r="C45" i="3" s="1"/>
  <c r="B44" i="3"/>
  <c r="C41" i="3" s="1"/>
  <c r="B40" i="3"/>
  <c r="C38" i="3" s="1"/>
  <c r="B37" i="3"/>
  <c r="C36" i="3" s="1"/>
  <c r="B30" i="3"/>
  <c r="C29" i="3" s="1"/>
  <c r="C28" i="3"/>
  <c r="B27" i="3"/>
  <c r="C25" i="3" s="1"/>
  <c r="B24" i="3"/>
  <c r="C22" i="3" s="1"/>
  <c r="B21" i="3"/>
  <c r="C20" i="3" s="1"/>
  <c r="C19" i="3"/>
  <c r="B18" i="3"/>
  <c r="B13" i="3"/>
  <c r="C12" i="3" s="1"/>
  <c r="B10" i="3"/>
  <c r="C9" i="3" s="1"/>
  <c r="B7" i="3"/>
  <c r="C5" i="3" s="1"/>
  <c r="C6" i="3" l="1"/>
  <c r="C23" i="3"/>
  <c r="C83" i="3"/>
  <c r="C79" i="3"/>
  <c r="C75" i="3"/>
  <c r="C71" i="3"/>
  <c r="C68" i="3"/>
  <c r="C65" i="3"/>
  <c r="C55" i="3"/>
  <c r="C51" i="3"/>
  <c r="C43" i="3"/>
  <c r="C39" i="3"/>
  <c r="C33" i="3"/>
  <c r="C34" i="3"/>
  <c r="C31" i="3"/>
  <c r="C35" i="3"/>
  <c r="C32" i="3"/>
  <c r="C15" i="3"/>
  <c r="C14" i="3"/>
  <c r="C16" i="3"/>
  <c r="C11" i="3"/>
  <c r="C8" i="3"/>
  <c r="C26" i="3"/>
  <c r="C42" i="3"/>
  <c r="C46" i="3"/>
  <c r="C67" i="3"/>
  <c r="C74" i="3"/>
  <c r="C78" i="3"/>
  <c r="C82" i="3"/>
  <c r="C86" i="3"/>
  <c r="C61" i="3"/>
  <c r="C62" i="3"/>
</calcChain>
</file>

<file path=xl/sharedStrings.xml><?xml version="1.0" encoding="utf-8"?>
<sst xmlns="http://schemas.openxmlformats.org/spreadsheetml/2006/main" count="191" uniqueCount="131">
  <si>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</si>
  <si>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</si>
  <si>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</si>
  <si>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</si>
  <si>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</si>
  <si>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</si>
  <si>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</si>
  <si>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</si>
  <si>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</si>
  <si>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</si>
  <si>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</si>
  <si>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</si>
  <si>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</si>
  <si>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</si>
  <si>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</si>
  <si>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</si>
  <si>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</si>
  <si>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</si>
  <si>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</si>
  <si>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</si>
  <si>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</si>
  <si>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</si>
  <si>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</si>
  <si>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</si>
  <si>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</si>
  <si>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</si>
  <si>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</si>
  <si>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</si>
  <si>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</si>
  <si>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</si>
  <si>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</si>
  <si>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</si>
  <si>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</si>
  <si>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</si>
  <si>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</si>
  <si>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</si>
  <si>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д.17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</si>
  <si>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</si>
  <si>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</si>
  <si>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</si>
  <si>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</si>
  <si>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</si>
  <si>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</si>
  <si>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</si>
  <si>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</si>
  <si>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</si>
  <si>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</si>
  <si>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</si>
  <si>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</si>
  <si>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</si>
  <si>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</si>
  <si>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</si>
  <si>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</si>
  <si>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</si>
  <si>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</si>
  <si>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</si>
  <si>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</si>
  <si>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</si>
  <si>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</si>
  <si>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</si>
  <si>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</si>
  <si>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</si>
  <si>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</si>
  <si>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</si>
  <si>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</si>
  <si>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</si>
  <si>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</si>
  <si>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</si>
  <si>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</si>
  <si>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</si>
  <si>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</si>
  <si>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</si>
  <si>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</si>
  <si>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</si>
  <si>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</si>
  <si>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</si>
  <si>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</si>
  <si>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</si>
  <si>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</si>
  <si>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</si>
  <si>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</si>
  <si>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</si>
  <si>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</si>
  <si>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</si>
  <si>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</si>
  <si>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</si>
  <si>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</si>
  <si>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</si>
  <si>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</si>
  <si>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</si>
  <si>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</si>
  <si>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</si>
  <si>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</si>
  <si>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</si>
  <si>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</si>
  <si>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</si>
  <si>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</si>
  <si>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</si>
  <si>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</si>
  <si>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</si>
  <si>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</si>
  <si>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</si>
  <si>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</si>
  <si>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</si>
  <si>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Детская ул., д.17А с гвс общ.</t>
  </si>
  <si>
    <t>Беринга ул., д.32 к.3</t>
  </si>
  <si>
    <t>Беринга ул., д.34</t>
  </si>
  <si>
    <t>ГВС м3</t>
  </si>
  <si>
    <t>Примечание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</si>
  <si>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</si>
  <si>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</si>
  <si>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</si>
  <si>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</si>
  <si>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</si>
  <si>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</si>
  <si>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</si>
  <si>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</si>
  <si>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</si>
  <si>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</si>
  <si>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</si>
  <si>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</si>
  <si>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10 линия д.17</t>
  </si>
  <si>
    <t>Расход   ГВС  по ОДПУ за ИЮЛЬ месяц 2018 года для начисления населению.</t>
  </si>
  <si>
    <t>ГВС</t>
  </si>
  <si>
    <t>Кол-во человек</t>
  </si>
  <si>
    <t>Расход</t>
  </si>
  <si>
    <t>18 линия д.13</t>
  </si>
  <si>
    <t>Гаванская ул., д.14 лит.Д (+Г)</t>
  </si>
  <si>
    <t>Гаванская ул., д.47 А (+УМВД)</t>
  </si>
  <si>
    <t xml:space="preserve">Карташихина ул., д.22 А </t>
  </si>
  <si>
    <t>Опочинина 16 ТСЖ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</si>
</sst>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0" fillId="2" borderId="0" xfId="0" applyFill="1"/>
    <xf numFmtId="0" fontId="8" fillId="2" borderId="2" xfId="0" applyFont="1" applyFill="1" applyBorder="1" applyAlignment="1">
      <alignment horizontal="left" vertical="center"/>
    </xf>
    <xf numFmtId="0" fontId="0" fillId="0" borderId="2" xfId="0" applyBorder="1"/>
    <xf numFmtId="0" fontId="9" fillId="3" borderId="2" xfId="0" applyFont="1" applyFill="1" applyBorder="1" applyAlignment="1">
      <alignment horizontal="left" vertical="center"/>
    </xf>
    <xf numFmtId="0" fontId="6" fillId="3" borderId="2" xfId="0" applyFont="1" applyFill="1" applyBorder="1"/>
    <xf numFmtId="0" fontId="6" fillId="2" borderId="0" xfId="0" applyFont="1" applyFill="1"/>
    <xf numFmtId="0" fontId="6" fillId="3" borderId="0" xfId="0" applyFont="1" applyFill="1"/>
    <xf numFmtId="0" fontId="0" fillId="2" borderId="2" xfId="0" applyFont="1" applyFill="1" applyBorder="1"/>
    <xf numFmtId="2" fontId="0" fillId="2" borderId="2" xfId="0" applyNumberFormat="1" applyFont="1" applyFill="1" applyBorder="1"/>
    <xf numFmtId="0" fontId="8" fillId="3" borderId="2" xfId="0" applyFont="1" applyFill="1" applyBorder="1" applyAlignment="1">
      <alignment horizontal="left" vertical="center"/>
    </xf>
    <xf numFmtId="2" fontId="0" fillId="0" borderId="2" xfId="0" applyNumberFormat="1" applyBorder="1"/>
    <xf numFmtId="0" fontId="0" fillId="3" borderId="2" xfId="0" applyFill="1" applyBorder="1"/>
    <xf numFmtId="0" fontId="0" fillId="3" borderId="0" xfId="0" applyFill="1"/>
    <xf numFmtId="2" fontId="0" fillId="3" borderId="2" xfId="0" applyNumberFormat="1" applyFill="1" applyBorder="1"/>
    <xf numFmtId="2" fontId="0" fillId="2" borderId="2" xfId="0" applyNumberFormat="1" applyFill="1" applyBorder="1"/>
    <xf numFmtId="0" fontId="7" fillId="2" borderId="0" xfId="0" applyFont="1" applyFill="1" applyBorder="1" applyAlignment="1">
      <alignment horizontal="left" vertical="center"/>
    </xf>
    <xf numFmtId="2" fontId="10" fillId="0" borderId="2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abSelected="1" topLeftCell="B3" workbookViewId="0">
      <selection activeCell="J8" sqref="J8"/>
    </sheetView>
  </sheetViews>
  <sheetFormatPr defaultColWidth="9.140625" defaultRowHeight="15.75" x14ac:dyDescent="0.25"/>
  <cols>
    <col min="1" max="1" width="0" style="1" hidden="1" customWidth="1"/>
    <col min="2" max="2" width="6" style="1" customWidth="1"/>
    <col min="3" max="3" width="43.85546875" style="2" customWidth="1"/>
    <col min="4" max="4" width="10.7109375" style="3" customWidth="1"/>
    <col min="5" max="5" width="16" style="1" customWidth="1"/>
    <col min="6" max="16384" width="9.140625" style="1"/>
  </cols>
  <sheetData>
    <row r="1" spans="1:5" ht="3.75" hidden="1" customHeight="1" x14ac:dyDescent="0.25">
      <c r="D1" s="38"/>
      <c r="E1" s="38"/>
    </row>
    <row r="2" spans="1:5" ht="15" hidden="1" customHeight="1" x14ac:dyDescent="0.25">
      <c r="D2" s="38"/>
      <c r="E2" s="38"/>
    </row>
    <row r="3" spans="1:5" ht="38.25" customHeight="1" x14ac:dyDescent="0.25">
      <c r="B3" s="39" t="s">
        <v>122</v>
      </c>
      <c r="C3" s="39"/>
      <c r="D3" s="39"/>
      <c r="E3" s="39"/>
    </row>
    <row r="4" spans="1:5" ht="15" customHeight="1" x14ac:dyDescent="0.25">
      <c r="A4" s="44" t="s">
        <v>86</v>
      </c>
      <c r="B4" s="40" t="s">
        <v>58</v>
      </c>
      <c r="C4" s="46" t="s">
        <v>0</v>
      </c>
      <c r="D4" s="42" t="s">
        <v>107</v>
      </c>
      <c r="E4" s="40" t="s">
        <v>108</v>
      </c>
    </row>
    <row r="5" spans="1:5" ht="95.25" customHeight="1" x14ac:dyDescent="0.25">
      <c r="A5" s="45"/>
      <c r="B5" s="41"/>
      <c r="C5" s="47"/>
      <c r="D5" s="43"/>
      <c r="E5" s="41"/>
    </row>
    <row r="6" spans="1:5" ht="15" customHeight="1" x14ac:dyDescent="0.25">
      <c r="A6" s="4">
        <v>1</v>
      </c>
      <c r="B6" s="5">
        <v>1</v>
      </c>
      <c r="C6" s="10" t="s">
        <v>59</v>
      </c>
      <c r="D6" s="4">
        <v>148.54</v>
      </c>
      <c r="E6" s="4"/>
    </row>
    <row r="7" spans="1:5" ht="15" customHeight="1" x14ac:dyDescent="0.25">
      <c r="A7" s="4"/>
      <c r="B7" s="5">
        <v>2</v>
      </c>
      <c r="C7" s="10" t="s">
        <v>103</v>
      </c>
      <c r="D7" s="4">
        <v>191</v>
      </c>
      <c r="E7" s="4"/>
    </row>
    <row r="8" spans="1:5" s="9" customFormat="1" ht="15" customHeight="1" x14ac:dyDescent="0.25">
      <c r="A8" s="7"/>
      <c r="B8" s="5">
        <v>3</v>
      </c>
      <c r="C8" s="10" t="s">
        <v>105</v>
      </c>
      <c r="D8" s="4">
        <v>440.04</v>
      </c>
      <c r="E8" s="4"/>
    </row>
    <row r="9" spans="1:5" s="9" customFormat="1" ht="15" customHeight="1" x14ac:dyDescent="0.25">
      <c r="A9" s="7"/>
      <c r="B9" s="5">
        <v>4</v>
      </c>
      <c r="C9" s="10" t="s">
        <v>106</v>
      </c>
      <c r="D9" s="4">
        <v>195.61</v>
      </c>
      <c r="E9" s="4"/>
    </row>
    <row r="10" spans="1:5" s="3" customFormat="1" ht="15" customHeight="1" x14ac:dyDescent="0.25">
      <c r="A10" s="4">
        <v>1</v>
      </c>
      <c r="B10" s="5">
        <v>5</v>
      </c>
      <c r="C10" s="10" t="s">
        <v>1</v>
      </c>
      <c r="D10" s="6">
        <v>274.83</v>
      </c>
      <c r="E10" s="4"/>
    </row>
    <row r="11" spans="1:5" s="11" customFormat="1" ht="15" customHeight="1" x14ac:dyDescent="0.25">
      <c r="A11" s="7"/>
      <c r="B11" s="5">
        <v>6</v>
      </c>
      <c r="C11" s="10" t="s">
        <v>112</v>
      </c>
      <c r="D11" s="6">
        <v>199.17718213058419</v>
      </c>
      <c r="E11" s="4"/>
    </row>
    <row r="12" spans="1:5" s="11" customFormat="1" ht="15" customHeight="1" x14ac:dyDescent="0.25">
      <c r="A12" s="7"/>
      <c r="B12" s="5">
        <v>7</v>
      </c>
      <c r="C12" s="10" t="s">
        <v>113</v>
      </c>
      <c r="D12" s="6">
        <v>86.342817869415796</v>
      </c>
      <c r="E12" s="4"/>
    </row>
    <row r="13" spans="1:5" s="3" customFormat="1" ht="15" customHeight="1" x14ac:dyDescent="0.25">
      <c r="A13" s="4">
        <v>1</v>
      </c>
      <c r="B13" s="5">
        <v>8</v>
      </c>
      <c r="C13" s="10" t="s">
        <v>2</v>
      </c>
      <c r="D13" s="6">
        <f>47.78+234.96</f>
        <v>282.74</v>
      </c>
      <c r="E13" s="12"/>
    </row>
    <row r="14" spans="1:5" s="3" customFormat="1" ht="15" customHeight="1" x14ac:dyDescent="0.25">
      <c r="A14" s="4">
        <v>1</v>
      </c>
      <c r="B14" s="5">
        <v>9</v>
      </c>
      <c r="C14" s="10" t="s">
        <v>3</v>
      </c>
      <c r="D14" s="6">
        <v>162.06</v>
      </c>
      <c r="E14" s="4"/>
    </row>
    <row r="15" spans="1:5" s="3" customFormat="1" ht="15" customHeight="1" x14ac:dyDescent="0.25">
      <c r="A15" s="4">
        <v>1</v>
      </c>
      <c r="B15" s="5">
        <v>10</v>
      </c>
      <c r="C15" s="10" t="s">
        <v>4</v>
      </c>
      <c r="D15" s="6">
        <v>87.176052631578941</v>
      </c>
      <c r="E15" s="4"/>
    </row>
    <row r="16" spans="1:5" s="3" customFormat="1" ht="17.25" customHeight="1" x14ac:dyDescent="0.25">
      <c r="A16" s="4"/>
      <c r="B16" s="5">
        <v>11</v>
      </c>
      <c r="C16" s="10" t="s">
        <v>5</v>
      </c>
      <c r="D16" s="6">
        <v>56.853947368421053</v>
      </c>
      <c r="E16" s="12"/>
    </row>
    <row r="17" spans="1:5" s="3" customFormat="1" ht="15" customHeight="1" x14ac:dyDescent="0.25">
      <c r="A17" s="4">
        <v>1</v>
      </c>
      <c r="B17" s="5">
        <v>12</v>
      </c>
      <c r="C17" s="10" t="s">
        <v>6</v>
      </c>
      <c r="D17" s="6">
        <v>160.78</v>
      </c>
      <c r="E17" s="4"/>
    </row>
    <row r="18" spans="1:5" s="3" customFormat="1" ht="15" customHeight="1" x14ac:dyDescent="0.25">
      <c r="A18" s="4">
        <v>1</v>
      </c>
      <c r="B18" s="5">
        <v>13</v>
      </c>
      <c r="C18" s="10" t="s">
        <v>7</v>
      </c>
      <c r="D18" s="35">
        <v>228.31279069767442</v>
      </c>
      <c r="E18" s="4"/>
    </row>
    <row r="19" spans="1:5" s="3" customFormat="1" ht="15" customHeight="1" x14ac:dyDescent="0.25">
      <c r="A19" s="4"/>
      <c r="B19" s="5">
        <v>14</v>
      </c>
      <c r="C19" s="10" t="s">
        <v>60</v>
      </c>
      <c r="D19" s="35">
        <v>85.75651162790696</v>
      </c>
      <c r="E19" s="4"/>
    </row>
    <row r="20" spans="1:5" s="3" customFormat="1" ht="15" customHeight="1" x14ac:dyDescent="0.25">
      <c r="A20" s="4"/>
      <c r="B20" s="5">
        <v>15</v>
      </c>
      <c r="C20" s="10" t="s">
        <v>61</v>
      </c>
      <c r="D20" s="35">
        <v>70.164418604651161</v>
      </c>
      <c r="E20" s="4"/>
    </row>
    <row r="21" spans="1:5" s="3" customFormat="1" ht="15" customHeight="1" x14ac:dyDescent="0.25">
      <c r="A21" s="4"/>
      <c r="B21" s="5">
        <v>16</v>
      </c>
      <c r="C21" s="10" t="s">
        <v>8</v>
      </c>
      <c r="D21" s="35">
        <v>142.55627906976744</v>
      </c>
      <c r="E21" s="4"/>
    </row>
    <row r="22" spans="1:5" s="3" customFormat="1" ht="15" customHeight="1" x14ac:dyDescent="0.25">
      <c r="A22" s="4">
        <v>1</v>
      </c>
      <c r="B22" s="5">
        <v>17</v>
      </c>
      <c r="C22" s="10" t="s">
        <v>62</v>
      </c>
      <c r="D22" s="6">
        <v>167.11514450867054</v>
      </c>
      <c r="E22" s="4"/>
    </row>
    <row r="23" spans="1:5" s="3" customFormat="1" ht="16.5" customHeight="1" x14ac:dyDescent="0.25">
      <c r="A23" s="4"/>
      <c r="B23" s="5">
        <v>18</v>
      </c>
      <c r="C23" s="10" t="s">
        <v>63</v>
      </c>
      <c r="D23" s="6">
        <v>30.9</v>
      </c>
      <c r="E23" s="12"/>
    </row>
    <row r="24" spans="1:5" s="3" customFormat="1" ht="15" customHeight="1" x14ac:dyDescent="0.25">
      <c r="A24" s="4">
        <v>1</v>
      </c>
      <c r="B24" s="5">
        <v>19</v>
      </c>
      <c r="C24" s="10" t="s">
        <v>64</v>
      </c>
      <c r="D24" s="6">
        <v>342.66978768577496</v>
      </c>
      <c r="E24" s="4"/>
    </row>
    <row r="25" spans="1:5" s="3" customFormat="1" ht="15" customHeight="1" x14ac:dyDescent="0.25">
      <c r="A25" s="4"/>
      <c r="B25" s="5">
        <v>20</v>
      </c>
      <c r="C25" s="10" t="s">
        <v>65</v>
      </c>
      <c r="D25" s="6">
        <v>85.440212314225064</v>
      </c>
      <c r="E25" s="4"/>
    </row>
    <row r="26" spans="1:5" s="3" customFormat="1" ht="15" customHeight="1" x14ac:dyDescent="0.25">
      <c r="A26" s="4">
        <v>1</v>
      </c>
      <c r="B26" s="5">
        <v>21</v>
      </c>
      <c r="C26" s="10" t="s">
        <v>9</v>
      </c>
      <c r="D26" s="6">
        <v>242.56</v>
      </c>
      <c r="E26" s="4"/>
    </row>
    <row r="27" spans="1:5" s="3" customFormat="1" ht="15" customHeight="1" x14ac:dyDescent="0.25">
      <c r="A27" s="4">
        <v>1</v>
      </c>
      <c r="B27" s="5">
        <v>22</v>
      </c>
      <c r="C27" s="10" t="s">
        <v>10</v>
      </c>
      <c r="D27" s="6">
        <v>207.43</v>
      </c>
      <c r="E27" s="4"/>
    </row>
    <row r="28" spans="1:5" s="3" customFormat="1" ht="15" customHeight="1" x14ac:dyDescent="0.25">
      <c r="A28" s="4"/>
      <c r="B28" s="5">
        <v>23</v>
      </c>
      <c r="C28" s="10" t="s">
        <v>110</v>
      </c>
      <c r="D28" s="6">
        <v>357.64</v>
      </c>
      <c r="E28" s="12"/>
    </row>
    <row r="29" spans="1:5" s="3" customFormat="1" ht="15" customHeight="1" x14ac:dyDescent="0.25">
      <c r="A29" s="4"/>
      <c r="B29" s="5">
        <v>24</v>
      </c>
      <c r="C29" s="10" t="s">
        <v>88</v>
      </c>
      <c r="D29" s="6">
        <v>117.73194444444445</v>
      </c>
      <c r="E29" s="4"/>
    </row>
    <row r="30" spans="1:5" s="3" customFormat="1" ht="15" customHeight="1" x14ac:dyDescent="0.25">
      <c r="A30" s="4"/>
      <c r="B30" s="5">
        <v>25</v>
      </c>
      <c r="C30" s="10" t="s">
        <v>89</v>
      </c>
      <c r="D30" s="6">
        <v>116.10805555555557</v>
      </c>
      <c r="E30" s="4"/>
    </row>
    <row r="31" spans="1:5" s="3" customFormat="1" ht="15" customHeight="1" x14ac:dyDescent="0.25">
      <c r="A31" s="4"/>
      <c r="B31" s="5">
        <v>26</v>
      </c>
      <c r="C31" s="10" t="s">
        <v>109</v>
      </c>
      <c r="D31" s="6">
        <v>36.46</v>
      </c>
      <c r="E31" s="4"/>
    </row>
    <row r="32" spans="1:5" s="3" customFormat="1" ht="15" customHeight="1" x14ac:dyDescent="0.25">
      <c r="A32" s="4">
        <v>1</v>
      </c>
      <c r="B32" s="5">
        <v>27</v>
      </c>
      <c r="C32" s="10" t="s">
        <v>76</v>
      </c>
      <c r="D32" s="6">
        <v>17.738507462686567</v>
      </c>
      <c r="E32" s="4"/>
    </row>
    <row r="33" spans="1:5" s="3" customFormat="1" ht="15" customHeight="1" x14ac:dyDescent="0.25">
      <c r="A33" s="4"/>
      <c r="B33" s="5">
        <v>28</v>
      </c>
      <c r="C33" s="10" t="s">
        <v>75</v>
      </c>
      <c r="D33" s="6">
        <v>31.781492537313436</v>
      </c>
      <c r="E33" s="4"/>
    </row>
    <row r="34" spans="1:5" s="3" customFormat="1" ht="15" customHeight="1" x14ac:dyDescent="0.25">
      <c r="A34" s="4">
        <v>1</v>
      </c>
      <c r="B34" s="5">
        <v>29</v>
      </c>
      <c r="C34" s="10" t="s">
        <v>11</v>
      </c>
      <c r="D34" s="6">
        <v>240.06</v>
      </c>
      <c r="E34" s="4"/>
    </row>
    <row r="35" spans="1:5" s="3" customFormat="1" ht="15" customHeight="1" x14ac:dyDescent="0.25">
      <c r="A35" s="4">
        <v>2</v>
      </c>
      <c r="B35" s="5">
        <v>30</v>
      </c>
      <c r="C35" s="10" t="s">
        <v>12</v>
      </c>
      <c r="D35" s="6">
        <v>271.05</v>
      </c>
      <c r="E35" s="4"/>
    </row>
    <row r="36" spans="1:5" s="3" customFormat="1" ht="15" customHeight="1" x14ac:dyDescent="0.25">
      <c r="A36" s="4"/>
      <c r="B36" s="5">
        <v>31</v>
      </c>
      <c r="C36" s="10" t="s">
        <v>111</v>
      </c>
      <c r="D36" s="6">
        <v>47.52</v>
      </c>
      <c r="E36" s="4"/>
    </row>
    <row r="37" spans="1:5" s="3" customFormat="1" ht="15" customHeight="1" x14ac:dyDescent="0.25">
      <c r="A37" s="4">
        <v>1</v>
      </c>
      <c r="B37" s="5">
        <v>32</v>
      </c>
      <c r="C37" s="10" t="s">
        <v>13</v>
      </c>
      <c r="D37" s="6">
        <v>291.91000000000003</v>
      </c>
      <c r="E37" s="4"/>
    </row>
    <row r="38" spans="1:5" s="3" customFormat="1" ht="15" customHeight="1" x14ac:dyDescent="0.25">
      <c r="A38" s="4"/>
      <c r="B38" s="5">
        <v>33</v>
      </c>
      <c r="C38" s="10" t="s">
        <v>14</v>
      </c>
      <c r="D38" s="6">
        <v>21.64</v>
      </c>
      <c r="E38" s="4"/>
    </row>
    <row r="39" spans="1:5" s="3" customFormat="1" ht="15" customHeight="1" x14ac:dyDescent="0.25">
      <c r="A39" s="4"/>
      <c r="B39" s="5">
        <v>34</v>
      </c>
      <c r="C39" s="10" t="s">
        <v>15</v>
      </c>
      <c r="D39" s="6">
        <v>246.69</v>
      </c>
      <c r="E39" s="4"/>
    </row>
    <row r="40" spans="1:5" s="3" customFormat="1" ht="15" customHeight="1" x14ac:dyDescent="0.25">
      <c r="A40" s="4"/>
      <c r="B40" s="5">
        <v>35</v>
      </c>
      <c r="C40" s="10" t="s">
        <v>94</v>
      </c>
      <c r="D40" s="6">
        <v>140.78166666666664</v>
      </c>
      <c r="E40" s="4"/>
    </row>
    <row r="41" spans="1:5" s="3" customFormat="1" ht="15" customHeight="1" x14ac:dyDescent="0.25">
      <c r="A41" s="4"/>
      <c r="B41" s="5">
        <v>36</v>
      </c>
      <c r="C41" s="10" t="s">
        <v>95</v>
      </c>
      <c r="D41" s="6">
        <v>129.04986111111111</v>
      </c>
      <c r="E41" s="4"/>
    </row>
    <row r="42" spans="1:5" s="3" customFormat="1" ht="15" customHeight="1" x14ac:dyDescent="0.25">
      <c r="A42" s="4"/>
      <c r="B42" s="5">
        <v>37</v>
      </c>
      <c r="C42" s="10" t="s">
        <v>96</v>
      </c>
      <c r="D42" s="6">
        <v>12.798333333333332</v>
      </c>
      <c r="E42" s="4"/>
    </row>
    <row r="43" spans="1:5" s="3" customFormat="1" ht="15" customHeight="1" x14ac:dyDescent="0.25">
      <c r="A43" s="4"/>
      <c r="B43" s="5">
        <v>38</v>
      </c>
      <c r="C43" s="10" t="s">
        <v>97</v>
      </c>
      <c r="D43" s="6">
        <v>58.659027777777773</v>
      </c>
      <c r="E43" s="4"/>
    </row>
    <row r="44" spans="1:5" s="3" customFormat="1" ht="15" customHeight="1" x14ac:dyDescent="0.25">
      <c r="A44" s="4"/>
      <c r="B44" s="5">
        <v>39</v>
      </c>
      <c r="C44" s="10" t="s">
        <v>98</v>
      </c>
      <c r="D44" s="6">
        <v>99.187083333333334</v>
      </c>
      <c r="E44" s="4"/>
    </row>
    <row r="45" spans="1:5" s="3" customFormat="1" ht="15" customHeight="1" x14ac:dyDescent="0.25">
      <c r="A45" s="4"/>
      <c r="B45" s="5">
        <v>40</v>
      </c>
      <c r="C45" s="10" t="s">
        <v>99</v>
      </c>
      <c r="D45" s="6">
        <v>97.054027777777776</v>
      </c>
      <c r="E45" s="4"/>
    </row>
    <row r="46" spans="1:5" s="3" customFormat="1" ht="15" customHeight="1" x14ac:dyDescent="0.25">
      <c r="A46" s="4">
        <v>1</v>
      </c>
      <c r="B46" s="5">
        <v>41</v>
      </c>
      <c r="C46" s="10" t="s">
        <v>16</v>
      </c>
      <c r="D46" s="6">
        <v>206.74</v>
      </c>
      <c r="E46" s="4"/>
    </row>
    <row r="47" spans="1:5" s="3" customFormat="1" ht="15" customHeight="1" x14ac:dyDescent="0.25">
      <c r="A47" s="4">
        <v>1</v>
      </c>
      <c r="B47" s="5">
        <v>42</v>
      </c>
      <c r="C47" s="10" t="s">
        <v>17</v>
      </c>
      <c r="D47" s="6">
        <v>364.93</v>
      </c>
      <c r="E47" s="4"/>
    </row>
    <row r="48" spans="1:5" s="3" customFormat="1" ht="15" customHeight="1" x14ac:dyDescent="0.25">
      <c r="A48" s="4"/>
      <c r="B48" s="5">
        <v>43</v>
      </c>
      <c r="C48" s="10" t="s">
        <v>85</v>
      </c>
      <c r="D48" s="6">
        <v>3.9743589743589745</v>
      </c>
      <c r="E48" s="4"/>
    </row>
    <row r="49" spans="1:5" s="3" customFormat="1" ht="15" customHeight="1" x14ac:dyDescent="0.25">
      <c r="A49" s="4"/>
      <c r="B49" s="5">
        <v>44</v>
      </c>
      <c r="C49" s="10" t="s">
        <v>104</v>
      </c>
      <c r="D49" s="6">
        <v>73.525641025641022</v>
      </c>
      <c r="E49" s="4"/>
    </row>
    <row r="50" spans="1:5" s="3" customFormat="1" ht="15" customHeight="1" x14ac:dyDescent="0.25">
      <c r="A50" s="4">
        <v>1</v>
      </c>
      <c r="B50" s="5">
        <v>45</v>
      </c>
      <c r="C50" s="10" t="s">
        <v>18</v>
      </c>
      <c r="D50" s="6">
        <v>124.6</v>
      </c>
      <c r="E50" s="4"/>
    </row>
    <row r="51" spans="1:5" s="3" customFormat="1" ht="15" customHeight="1" x14ac:dyDescent="0.25">
      <c r="A51" s="4"/>
      <c r="B51" s="5">
        <v>46</v>
      </c>
      <c r="C51" s="10" t="s">
        <v>90</v>
      </c>
      <c r="D51" s="6">
        <v>101.91</v>
      </c>
      <c r="E51" s="4"/>
    </row>
    <row r="52" spans="1:5" s="3" customFormat="1" ht="15" customHeight="1" x14ac:dyDescent="0.25">
      <c r="A52" s="4"/>
      <c r="B52" s="5">
        <v>47</v>
      </c>
      <c r="C52" s="10" t="s">
        <v>91</v>
      </c>
      <c r="D52" s="6">
        <v>110.205</v>
      </c>
      <c r="E52" s="4"/>
    </row>
    <row r="53" spans="1:5" s="3" customFormat="1" ht="15" customHeight="1" x14ac:dyDescent="0.25">
      <c r="A53" s="4"/>
      <c r="B53" s="5">
        <v>48</v>
      </c>
      <c r="C53" s="10" t="s">
        <v>92</v>
      </c>
      <c r="D53" s="6">
        <v>50.954999999999998</v>
      </c>
      <c r="E53" s="4"/>
    </row>
    <row r="54" spans="1:5" s="3" customFormat="1" ht="15" customHeight="1" x14ac:dyDescent="0.25">
      <c r="A54" s="4">
        <v>1</v>
      </c>
      <c r="B54" s="5">
        <v>49</v>
      </c>
      <c r="C54" s="10" t="s">
        <v>19</v>
      </c>
      <c r="D54" s="6">
        <f>4.95+141.334125874126</f>
        <v>146.28412587412598</v>
      </c>
      <c r="E54" s="4"/>
    </row>
    <row r="55" spans="1:5" s="3" customFormat="1" ht="15" customHeight="1" x14ac:dyDescent="0.25">
      <c r="A55" s="4"/>
      <c r="B55" s="5">
        <v>50</v>
      </c>
      <c r="C55" s="10" t="s">
        <v>20</v>
      </c>
      <c r="D55" s="6">
        <f>0.04+44.0858741258741</f>
        <v>44.125874125874098</v>
      </c>
      <c r="E55" s="4"/>
    </row>
    <row r="56" spans="1:5" s="3" customFormat="1" ht="15" customHeight="1" x14ac:dyDescent="0.25">
      <c r="A56" s="4">
        <v>1</v>
      </c>
      <c r="B56" s="5">
        <v>51</v>
      </c>
      <c r="C56" s="10" t="s">
        <v>21</v>
      </c>
      <c r="D56" s="6">
        <v>102</v>
      </c>
      <c r="E56" s="4"/>
    </row>
    <row r="57" spans="1:5" s="3" customFormat="1" ht="15" customHeight="1" x14ac:dyDescent="0.25">
      <c r="A57" s="4">
        <v>1</v>
      </c>
      <c r="B57" s="5">
        <v>52</v>
      </c>
      <c r="C57" s="10" t="s">
        <v>22</v>
      </c>
      <c r="D57" s="6">
        <v>82.478360655737703</v>
      </c>
      <c r="E57" s="4"/>
    </row>
    <row r="58" spans="1:5" s="3" customFormat="1" ht="15" customHeight="1" x14ac:dyDescent="0.25">
      <c r="A58" s="4"/>
      <c r="B58" s="5">
        <v>53</v>
      </c>
      <c r="C58" s="10" t="s">
        <v>23</v>
      </c>
      <c r="D58" s="6">
        <v>69.981639344262291</v>
      </c>
      <c r="E58" s="4"/>
    </row>
    <row r="59" spans="1:5" s="3" customFormat="1" ht="15" customHeight="1" x14ac:dyDescent="0.25">
      <c r="A59" s="4">
        <v>1</v>
      </c>
      <c r="B59" s="5">
        <v>54</v>
      </c>
      <c r="C59" s="10" t="s">
        <v>24</v>
      </c>
      <c r="D59" s="6">
        <v>128.84</v>
      </c>
      <c r="E59" s="4"/>
    </row>
    <row r="60" spans="1:5" s="11" customFormat="1" ht="15" customHeight="1" x14ac:dyDescent="0.25">
      <c r="A60" s="7"/>
      <c r="B60" s="5">
        <v>55</v>
      </c>
      <c r="C60" s="10" t="s">
        <v>116</v>
      </c>
      <c r="D60" s="6">
        <v>22.828571428571426</v>
      </c>
      <c r="E60" s="16"/>
    </row>
    <row r="61" spans="1:5" s="11" customFormat="1" ht="15" customHeight="1" x14ac:dyDescent="0.25">
      <c r="A61" s="7"/>
      <c r="B61" s="5">
        <v>56</v>
      </c>
      <c r="C61" s="10" t="s">
        <v>114</v>
      </c>
      <c r="D61" s="6">
        <v>33.101428571428571</v>
      </c>
      <c r="E61" s="16"/>
    </row>
    <row r="62" spans="1:5" s="11" customFormat="1" ht="15" customHeight="1" x14ac:dyDescent="0.25">
      <c r="A62" s="7"/>
      <c r="B62" s="5">
        <v>57</v>
      </c>
      <c r="C62" s="10" t="s">
        <v>115</v>
      </c>
      <c r="D62" s="6">
        <v>111.85999999999999</v>
      </c>
      <c r="E62" s="16"/>
    </row>
    <row r="63" spans="1:5" s="3" customFormat="1" ht="15" customHeight="1" x14ac:dyDescent="0.25">
      <c r="A63" s="4">
        <v>5</v>
      </c>
      <c r="B63" s="5">
        <v>58</v>
      </c>
      <c r="C63" s="10" t="s">
        <v>25</v>
      </c>
      <c r="D63" s="8">
        <f>327.8+161.32+370.03+257.85+162.85</f>
        <v>1279.8499999999999</v>
      </c>
      <c r="E63" s="4"/>
    </row>
    <row r="64" spans="1:5" s="3" customFormat="1" ht="15" customHeight="1" x14ac:dyDescent="0.25">
      <c r="A64" s="4">
        <v>8</v>
      </c>
      <c r="B64" s="5">
        <v>59</v>
      </c>
      <c r="C64" s="10" t="s">
        <v>71</v>
      </c>
      <c r="D64" s="6">
        <v>1068.10977566868</v>
      </c>
      <c r="E64" s="4"/>
    </row>
    <row r="65" spans="1:5" s="3" customFormat="1" ht="15" customHeight="1" x14ac:dyDescent="0.25">
      <c r="A65" s="4"/>
      <c r="B65" s="5">
        <v>60</v>
      </c>
      <c r="C65" s="10" t="s">
        <v>81</v>
      </c>
      <c r="D65" s="6">
        <v>1269.8302243313201</v>
      </c>
      <c r="E65" s="4"/>
    </row>
    <row r="66" spans="1:5" s="3" customFormat="1" ht="15" customHeight="1" x14ac:dyDescent="0.25">
      <c r="A66" s="4">
        <v>2</v>
      </c>
      <c r="B66" s="5">
        <v>61</v>
      </c>
      <c r="C66" s="10" t="s">
        <v>26</v>
      </c>
      <c r="D66" s="6">
        <f>288.43+153.87</f>
        <v>442.3</v>
      </c>
      <c r="E66" s="4"/>
    </row>
    <row r="67" spans="1:5" s="3" customFormat="1" ht="15" customHeight="1" x14ac:dyDescent="0.25">
      <c r="A67" s="4">
        <v>5</v>
      </c>
      <c r="B67" s="5">
        <v>62</v>
      </c>
      <c r="C67" s="10" t="s">
        <v>27</v>
      </c>
      <c r="D67" s="6">
        <f>205.57+394.88+175.04+312.31+188.01</f>
        <v>1275.81</v>
      </c>
      <c r="E67" s="4"/>
    </row>
    <row r="68" spans="1:5" s="3" customFormat="1" ht="15" customHeight="1" x14ac:dyDescent="0.25">
      <c r="A68" s="4">
        <v>3</v>
      </c>
      <c r="B68" s="5">
        <v>63</v>
      </c>
      <c r="C68" s="10" t="s">
        <v>28</v>
      </c>
      <c r="D68" s="6">
        <f>255.25+405.16</f>
        <v>660.41000000000008</v>
      </c>
      <c r="E68" s="4"/>
    </row>
    <row r="69" spans="1:5" s="3" customFormat="1" ht="15" customHeight="1" x14ac:dyDescent="0.25">
      <c r="A69" s="4">
        <v>1</v>
      </c>
      <c r="B69" s="5">
        <v>64</v>
      </c>
      <c r="C69" s="10" t="s">
        <v>29</v>
      </c>
      <c r="D69" s="6">
        <v>351.85</v>
      </c>
      <c r="E69" s="4"/>
    </row>
    <row r="70" spans="1:5" s="11" customFormat="1" ht="15" customHeight="1" x14ac:dyDescent="0.25">
      <c r="A70" s="7"/>
      <c r="B70" s="5">
        <v>65</v>
      </c>
      <c r="C70" s="10" t="s">
        <v>119</v>
      </c>
      <c r="D70" s="6">
        <v>1012.935009920635</v>
      </c>
      <c r="E70" s="36"/>
    </row>
    <row r="71" spans="1:5" s="11" customFormat="1" ht="15" customHeight="1" x14ac:dyDescent="0.25">
      <c r="A71" s="7"/>
      <c r="B71" s="5">
        <v>66</v>
      </c>
      <c r="C71" s="10" t="s">
        <v>120</v>
      </c>
      <c r="D71" s="6">
        <v>227.69499007936508</v>
      </c>
      <c r="E71" s="37"/>
    </row>
    <row r="72" spans="1:5" s="3" customFormat="1" ht="15" customHeight="1" x14ac:dyDescent="0.25">
      <c r="A72" s="4"/>
      <c r="B72" s="5">
        <v>67</v>
      </c>
      <c r="C72" s="10" t="s">
        <v>100</v>
      </c>
      <c r="D72" s="6">
        <v>1346.0651665812404</v>
      </c>
      <c r="E72" s="4"/>
    </row>
    <row r="73" spans="1:5" s="3" customFormat="1" ht="15" customHeight="1" x14ac:dyDescent="0.25">
      <c r="A73" s="4"/>
      <c r="B73" s="5">
        <v>68</v>
      </c>
      <c r="C73" s="10" t="s">
        <v>101</v>
      </c>
      <c r="D73" s="6">
        <v>269.79743208610972</v>
      </c>
      <c r="E73" s="4"/>
    </row>
    <row r="74" spans="1:5" s="3" customFormat="1" ht="15" customHeight="1" x14ac:dyDescent="0.25">
      <c r="A74" s="4"/>
      <c r="B74" s="5">
        <v>69</v>
      </c>
      <c r="C74" s="10" t="s">
        <v>102</v>
      </c>
      <c r="D74" s="6">
        <v>284.4074013326499</v>
      </c>
      <c r="E74" s="4"/>
    </row>
    <row r="75" spans="1:5" s="3" customFormat="1" ht="15" customHeight="1" x14ac:dyDescent="0.25">
      <c r="A75" s="4">
        <v>4</v>
      </c>
      <c r="B75" s="5">
        <v>70</v>
      </c>
      <c r="C75" s="10" t="s">
        <v>77</v>
      </c>
      <c r="D75" s="6">
        <v>280.89489177489173</v>
      </c>
      <c r="E75" s="4"/>
    </row>
    <row r="76" spans="1:5" s="3" customFormat="1" ht="15" customHeight="1" x14ac:dyDescent="0.25">
      <c r="A76" s="4"/>
      <c r="B76" s="5">
        <v>71</v>
      </c>
      <c r="C76" s="10" t="s">
        <v>78</v>
      </c>
      <c r="D76" s="6">
        <v>275.45821645021647</v>
      </c>
      <c r="E76" s="4"/>
    </row>
    <row r="77" spans="1:5" s="3" customFormat="1" ht="15" customHeight="1" x14ac:dyDescent="0.25">
      <c r="A77" s="4"/>
      <c r="B77" s="5">
        <v>72</v>
      </c>
      <c r="C77" s="10" t="s">
        <v>79</v>
      </c>
      <c r="D77" s="6">
        <v>279.98877922077918</v>
      </c>
      <c r="E77" s="4"/>
    </row>
    <row r="78" spans="1:5" s="3" customFormat="1" ht="15" customHeight="1" x14ac:dyDescent="0.25">
      <c r="A78" s="4"/>
      <c r="B78" s="5">
        <v>73</v>
      </c>
      <c r="C78" s="10" t="s">
        <v>80</v>
      </c>
      <c r="D78" s="6">
        <v>210.21811255411254</v>
      </c>
      <c r="E78" s="4"/>
    </row>
    <row r="79" spans="1:5" s="3" customFormat="1" ht="15" customHeight="1" x14ac:dyDescent="0.25">
      <c r="A79" s="4">
        <v>1</v>
      </c>
      <c r="B79" s="5">
        <v>74</v>
      </c>
      <c r="C79" s="10" t="s">
        <v>30</v>
      </c>
      <c r="D79" s="6">
        <v>403.19</v>
      </c>
      <c r="E79" s="12"/>
    </row>
    <row r="80" spans="1:5" s="3" customFormat="1" ht="15" customHeight="1" x14ac:dyDescent="0.25">
      <c r="A80" s="4">
        <v>1</v>
      </c>
      <c r="B80" s="5">
        <v>75</v>
      </c>
      <c r="C80" s="10" t="s">
        <v>31</v>
      </c>
      <c r="D80" s="6">
        <v>196.57</v>
      </c>
      <c r="E80" s="4"/>
    </row>
    <row r="81" spans="1:5" s="3" customFormat="1" ht="15" customHeight="1" x14ac:dyDescent="0.25">
      <c r="A81" s="4">
        <v>1</v>
      </c>
      <c r="B81" s="5">
        <v>76</v>
      </c>
      <c r="C81" s="10" t="s">
        <v>32</v>
      </c>
      <c r="D81" s="6">
        <v>325.54000000000002</v>
      </c>
      <c r="E81" s="4"/>
    </row>
    <row r="82" spans="1:5" s="3" customFormat="1" ht="17.25" customHeight="1" x14ac:dyDescent="0.25">
      <c r="A82" s="4">
        <v>1</v>
      </c>
      <c r="B82" s="5">
        <v>77</v>
      </c>
      <c r="C82" s="10" t="s">
        <v>33</v>
      </c>
      <c r="D82" s="6">
        <v>81.801685393258424</v>
      </c>
      <c r="E82" s="12"/>
    </row>
    <row r="83" spans="1:5" s="3" customFormat="1" ht="15" customHeight="1" x14ac:dyDescent="0.25">
      <c r="A83" s="4"/>
      <c r="B83" s="5">
        <v>78</v>
      </c>
      <c r="C83" s="10" t="s">
        <v>87</v>
      </c>
      <c r="D83" s="6">
        <v>12.7483146067416</v>
      </c>
      <c r="E83" s="4"/>
    </row>
    <row r="84" spans="1:5" s="3" customFormat="1" ht="15" customHeight="1" x14ac:dyDescent="0.25">
      <c r="A84" s="4">
        <v>1</v>
      </c>
      <c r="B84" s="5">
        <v>79</v>
      </c>
      <c r="C84" s="10" t="s">
        <v>34</v>
      </c>
      <c r="D84" s="6">
        <v>81.27</v>
      </c>
      <c r="E84" s="4"/>
    </row>
    <row r="85" spans="1:5" s="3" customFormat="1" ht="15" customHeight="1" x14ac:dyDescent="0.25">
      <c r="A85" s="4">
        <v>1</v>
      </c>
      <c r="B85" s="5">
        <v>80</v>
      </c>
      <c r="C85" s="10" t="s">
        <v>35</v>
      </c>
      <c r="D85" s="4">
        <v>99.74</v>
      </c>
      <c r="E85" s="4"/>
    </row>
    <row r="86" spans="1:5" s="3" customFormat="1" ht="15" customHeight="1" x14ac:dyDescent="0.25">
      <c r="A86" s="4">
        <v>1</v>
      </c>
      <c r="B86" s="5">
        <v>81</v>
      </c>
      <c r="C86" s="10" t="s">
        <v>36</v>
      </c>
      <c r="D86" s="4">
        <v>136.11000000000001</v>
      </c>
      <c r="E86" s="4"/>
    </row>
    <row r="87" spans="1:5" s="3" customFormat="1" ht="15" customHeight="1" x14ac:dyDescent="0.25">
      <c r="A87" s="4"/>
      <c r="B87" s="5">
        <v>82</v>
      </c>
      <c r="C87" s="10" t="s">
        <v>117</v>
      </c>
      <c r="D87" s="6">
        <v>26.306249999999999</v>
      </c>
      <c r="E87" s="4"/>
    </row>
    <row r="88" spans="1:5" s="11" customFormat="1" ht="15" customHeight="1" x14ac:dyDescent="0.25">
      <c r="A88" s="7"/>
      <c r="B88" s="5">
        <v>83</v>
      </c>
      <c r="C88" s="10" t="s">
        <v>118</v>
      </c>
      <c r="D88" s="6">
        <v>120.09375</v>
      </c>
      <c r="E88" s="4"/>
    </row>
    <row r="89" spans="1:5" s="3" customFormat="1" ht="15" customHeight="1" x14ac:dyDescent="0.25">
      <c r="A89" s="4">
        <v>1</v>
      </c>
      <c r="B89" s="5">
        <v>84</v>
      </c>
      <c r="C89" s="10" t="s">
        <v>37</v>
      </c>
      <c r="D89" s="6">
        <v>166.7</v>
      </c>
      <c r="E89" s="4"/>
    </row>
    <row r="90" spans="1:5" s="3" customFormat="1" ht="15" customHeight="1" x14ac:dyDescent="0.25">
      <c r="A90" s="4"/>
      <c r="B90" s="5">
        <v>85</v>
      </c>
      <c r="C90" s="10" t="s">
        <v>56</v>
      </c>
      <c r="D90" s="4">
        <f>190.12+230.31</f>
        <v>420.43</v>
      </c>
      <c r="E90" s="4"/>
    </row>
    <row r="91" spans="1:5" s="3" customFormat="1" ht="15" customHeight="1" x14ac:dyDescent="0.25">
      <c r="A91" s="4"/>
      <c r="B91" s="5">
        <v>86</v>
      </c>
      <c r="C91" s="10" t="s">
        <v>57</v>
      </c>
      <c r="D91" s="4">
        <f>239.06+181.45+255.49+135.62+241.83</f>
        <v>1053.45</v>
      </c>
      <c r="E91" s="4"/>
    </row>
    <row r="92" spans="1:5" s="3" customFormat="1" ht="15" customHeight="1" x14ac:dyDescent="0.25">
      <c r="A92" s="4">
        <v>2</v>
      </c>
      <c r="B92" s="5">
        <v>87</v>
      </c>
      <c r="C92" s="10" t="s">
        <v>38</v>
      </c>
      <c r="D92" s="13">
        <v>246.4</v>
      </c>
      <c r="E92" s="4"/>
    </row>
    <row r="93" spans="1:5" s="3" customFormat="1" ht="15" customHeight="1" x14ac:dyDescent="0.25">
      <c r="A93" s="4">
        <v>1</v>
      </c>
      <c r="B93" s="5">
        <v>88</v>
      </c>
      <c r="C93" s="10" t="s">
        <v>39</v>
      </c>
      <c r="D93" s="13">
        <v>180.94</v>
      </c>
      <c r="E93" s="4"/>
    </row>
    <row r="94" spans="1:5" s="3" customFormat="1" ht="15" customHeight="1" x14ac:dyDescent="0.25">
      <c r="A94" s="4">
        <v>1</v>
      </c>
      <c r="B94" s="5">
        <v>89</v>
      </c>
      <c r="C94" s="10" t="s">
        <v>40</v>
      </c>
      <c r="D94" s="6">
        <v>214.23</v>
      </c>
      <c r="E94" s="4"/>
    </row>
    <row r="95" spans="1:5" s="3" customFormat="1" ht="15" customHeight="1" x14ac:dyDescent="0.25">
      <c r="A95" s="4"/>
      <c r="B95" s="5">
        <v>90</v>
      </c>
      <c r="C95" s="10" t="s">
        <v>42</v>
      </c>
      <c r="D95" s="6">
        <v>174.20920664206642</v>
      </c>
      <c r="E95" s="4"/>
    </row>
    <row r="96" spans="1:5" s="3" customFormat="1" ht="15" customHeight="1" x14ac:dyDescent="0.25">
      <c r="A96" s="4">
        <v>1</v>
      </c>
      <c r="B96" s="5">
        <v>91</v>
      </c>
      <c r="C96" s="10" t="s">
        <v>41</v>
      </c>
      <c r="D96" s="6">
        <v>146.74765682656826</v>
      </c>
      <c r="E96" s="4"/>
    </row>
    <row r="97" spans="1:5" s="3" customFormat="1" ht="15" customHeight="1" x14ac:dyDescent="0.25">
      <c r="A97" s="4"/>
      <c r="B97" s="5">
        <v>92</v>
      </c>
      <c r="C97" s="10" t="s">
        <v>43</v>
      </c>
      <c r="D97" s="6">
        <v>144.17313653136532</v>
      </c>
      <c r="E97" s="4"/>
    </row>
    <row r="98" spans="1:5" s="3" customFormat="1" ht="15" customHeight="1" x14ac:dyDescent="0.25">
      <c r="A98" s="4">
        <v>1</v>
      </c>
      <c r="B98" s="5">
        <v>93</v>
      </c>
      <c r="C98" s="10" t="s">
        <v>44</v>
      </c>
      <c r="D98" s="6">
        <v>216.68</v>
      </c>
      <c r="E98" s="4"/>
    </row>
    <row r="99" spans="1:5" s="3" customFormat="1" ht="15" customHeight="1" x14ac:dyDescent="0.25">
      <c r="A99" s="4">
        <v>1</v>
      </c>
      <c r="B99" s="5">
        <v>94</v>
      </c>
      <c r="C99" s="10" t="s">
        <v>45</v>
      </c>
      <c r="D99" s="6">
        <v>169.99643097643096</v>
      </c>
      <c r="E99" s="4"/>
    </row>
    <row r="100" spans="1:5" s="3" customFormat="1" ht="17.25" customHeight="1" x14ac:dyDescent="0.25">
      <c r="A100" s="4"/>
      <c r="B100" s="5">
        <v>95</v>
      </c>
      <c r="C100" s="10" t="s">
        <v>66</v>
      </c>
      <c r="D100" s="6">
        <v>80.103030303030295</v>
      </c>
      <c r="E100" s="12"/>
    </row>
    <row r="101" spans="1:5" s="3" customFormat="1" ht="15" customHeight="1" x14ac:dyDescent="0.25">
      <c r="A101" s="4"/>
      <c r="B101" s="5">
        <v>96</v>
      </c>
      <c r="C101" s="10" t="s">
        <v>67</v>
      </c>
      <c r="D101" s="6">
        <v>14.240538720538719</v>
      </c>
      <c r="E101" s="4"/>
    </row>
    <row r="102" spans="1:5" s="3" customFormat="1" ht="15" customHeight="1" x14ac:dyDescent="0.25">
      <c r="A102" s="4">
        <v>1</v>
      </c>
      <c r="B102" s="5">
        <v>97</v>
      </c>
      <c r="C102" s="10" t="s">
        <v>46</v>
      </c>
      <c r="D102" s="6">
        <v>182.70842553191491</v>
      </c>
      <c r="E102" s="4"/>
    </row>
    <row r="103" spans="1:5" s="3" customFormat="1" ht="15" customHeight="1" x14ac:dyDescent="0.25">
      <c r="A103" s="4"/>
      <c r="B103" s="5">
        <v>98</v>
      </c>
      <c r="C103" s="10" t="s">
        <v>47</v>
      </c>
      <c r="D103" s="6">
        <v>115.46157446808512</v>
      </c>
      <c r="E103" s="4"/>
    </row>
    <row r="104" spans="1:5" s="3" customFormat="1" ht="15" customHeight="1" x14ac:dyDescent="0.25">
      <c r="A104" s="4">
        <v>1</v>
      </c>
      <c r="B104" s="5">
        <v>99</v>
      </c>
      <c r="C104" s="10" t="s">
        <v>48</v>
      </c>
      <c r="D104" s="6">
        <v>170.6</v>
      </c>
      <c r="E104" s="4"/>
    </row>
    <row r="105" spans="1:5" s="3" customFormat="1" ht="15" customHeight="1" x14ac:dyDescent="0.25">
      <c r="A105" s="4">
        <v>1</v>
      </c>
      <c r="B105" s="5">
        <v>100</v>
      </c>
      <c r="C105" s="10" t="s">
        <v>68</v>
      </c>
      <c r="D105" s="6">
        <v>45.188020833333326</v>
      </c>
      <c r="E105" s="4"/>
    </row>
    <row r="106" spans="1:5" s="3" customFormat="1" ht="15" customHeight="1" x14ac:dyDescent="0.25">
      <c r="A106" s="4"/>
      <c r="B106" s="5">
        <v>101</v>
      </c>
      <c r="C106" s="10" t="s">
        <v>69</v>
      </c>
      <c r="D106" s="6">
        <v>36.661979166666661</v>
      </c>
      <c r="E106" s="4"/>
    </row>
    <row r="107" spans="1:5" s="3" customFormat="1" ht="15" customHeight="1" x14ac:dyDescent="0.25">
      <c r="A107" s="4"/>
      <c r="B107" s="5">
        <v>102</v>
      </c>
      <c r="C107" s="10" t="s">
        <v>49</v>
      </c>
      <c r="D107" s="6">
        <v>73.39</v>
      </c>
      <c r="E107" s="4"/>
    </row>
    <row r="108" spans="1:5" s="3" customFormat="1" ht="15" customHeight="1" x14ac:dyDescent="0.25">
      <c r="A108" s="4">
        <v>1</v>
      </c>
      <c r="B108" s="5">
        <v>103</v>
      </c>
      <c r="C108" s="10" t="s">
        <v>50</v>
      </c>
      <c r="D108" s="13">
        <v>109.56</v>
      </c>
      <c r="E108" s="4"/>
    </row>
    <row r="109" spans="1:5" s="3" customFormat="1" ht="15" customHeight="1" x14ac:dyDescent="0.25">
      <c r="A109" s="4">
        <v>1</v>
      </c>
      <c r="B109" s="5">
        <v>104</v>
      </c>
      <c r="C109" s="10" t="s">
        <v>51</v>
      </c>
      <c r="D109" s="6">
        <v>99.94</v>
      </c>
      <c r="E109" s="4"/>
    </row>
    <row r="110" spans="1:5" s="3" customFormat="1" ht="15" customHeight="1" x14ac:dyDescent="0.25">
      <c r="A110" s="4"/>
      <c r="B110" s="5">
        <v>105</v>
      </c>
      <c r="C110" s="10" t="s">
        <v>70</v>
      </c>
      <c r="D110" s="6">
        <v>4.29</v>
      </c>
      <c r="E110" s="4"/>
    </row>
    <row r="111" spans="1:5" s="3" customFormat="1" ht="15" customHeight="1" x14ac:dyDescent="0.25">
      <c r="A111" s="4"/>
      <c r="B111" s="5">
        <v>106</v>
      </c>
      <c r="C111" s="10" t="s">
        <v>52</v>
      </c>
      <c r="D111" s="6">
        <v>145.66</v>
      </c>
      <c r="E111" s="4"/>
    </row>
    <row r="112" spans="1:5" s="3" customFormat="1" ht="15" customHeight="1" x14ac:dyDescent="0.25">
      <c r="A112" s="4"/>
      <c r="B112" s="5">
        <v>107</v>
      </c>
      <c r="C112" s="10" t="s">
        <v>53</v>
      </c>
      <c r="D112" s="6">
        <f>329.71+310.82</f>
        <v>640.53</v>
      </c>
      <c r="E112" s="4"/>
    </row>
    <row r="113" spans="1:5" s="3" customFormat="1" ht="15" customHeight="1" x14ac:dyDescent="0.25">
      <c r="A113" s="4">
        <v>1</v>
      </c>
      <c r="B113" s="5">
        <v>108</v>
      </c>
      <c r="C113" s="10" t="s">
        <v>54</v>
      </c>
      <c r="D113" s="13">
        <v>150.94</v>
      </c>
      <c r="E113" s="4"/>
    </row>
    <row r="114" spans="1:5" s="3" customFormat="1" ht="15" customHeight="1" x14ac:dyDescent="0.25">
      <c r="A114" s="4"/>
      <c r="B114" s="5">
        <v>109</v>
      </c>
      <c r="C114" s="10" t="s">
        <v>93</v>
      </c>
      <c r="D114" s="6">
        <v>85.8</v>
      </c>
      <c r="E114" s="4"/>
    </row>
    <row r="115" spans="1:5" s="3" customFormat="1" ht="15" customHeight="1" x14ac:dyDescent="0.25">
      <c r="A115" s="4">
        <v>1</v>
      </c>
      <c r="B115" s="5">
        <v>110</v>
      </c>
      <c r="C115" s="10" t="s">
        <v>55</v>
      </c>
      <c r="D115" s="6">
        <v>243.36</v>
      </c>
      <c r="E115" s="4"/>
    </row>
    <row r="116" spans="1:5" s="3" customFormat="1" ht="15" customHeight="1" x14ac:dyDescent="0.25">
      <c r="A116" s="4">
        <v>1</v>
      </c>
      <c r="B116" s="5">
        <v>111</v>
      </c>
      <c r="C116" s="10" t="s">
        <v>72</v>
      </c>
      <c r="D116" s="6">
        <v>237.30434782608691</v>
      </c>
      <c r="E116" s="4"/>
    </row>
    <row r="117" spans="1:5" s="3" customFormat="1" ht="15" customHeight="1" x14ac:dyDescent="0.25">
      <c r="A117" s="4"/>
      <c r="B117" s="5">
        <v>112</v>
      </c>
      <c r="C117" s="10" t="s">
        <v>74</v>
      </c>
      <c r="D117" s="6">
        <v>35.595652173913038</v>
      </c>
      <c r="E117" s="4"/>
    </row>
    <row r="118" spans="1:5" s="3" customFormat="1" ht="15" customHeight="1" x14ac:dyDescent="0.25">
      <c r="A118" s="4"/>
      <c r="B118" s="5">
        <v>113</v>
      </c>
      <c r="C118" s="10" t="s">
        <v>73</v>
      </c>
      <c r="D118" s="6">
        <v>100.88</v>
      </c>
      <c r="E118" s="4"/>
    </row>
    <row r="119" spans="1:5" s="3" customFormat="1" ht="15" customHeight="1" x14ac:dyDescent="0.25">
      <c r="A119" s="4"/>
      <c r="B119" s="5">
        <v>114</v>
      </c>
      <c r="C119" s="10" t="s">
        <v>82</v>
      </c>
      <c r="D119" s="4">
        <v>117.04</v>
      </c>
      <c r="E119" s="4"/>
    </row>
    <row r="120" spans="1:5" s="3" customFormat="1" ht="15" customHeight="1" x14ac:dyDescent="0.25">
      <c r="A120" s="4"/>
      <c r="B120" s="5">
        <v>115</v>
      </c>
      <c r="C120" s="10" t="s">
        <v>83</v>
      </c>
      <c r="D120" s="6">
        <v>37.299999999999997</v>
      </c>
      <c r="E120" s="4"/>
    </row>
    <row r="121" spans="1:5" s="3" customFormat="1" ht="15" customHeight="1" x14ac:dyDescent="0.25">
      <c r="A121" s="4"/>
      <c r="B121" s="5">
        <v>116</v>
      </c>
      <c r="C121" s="10" t="s">
        <v>84</v>
      </c>
      <c r="D121" s="4">
        <v>42.53</v>
      </c>
      <c r="E121" s="4"/>
    </row>
    <row r="122" spans="1:5" s="3" customFormat="1" ht="15" customHeight="1" x14ac:dyDescent="0.25">
      <c r="B122" s="5">
        <v>117</v>
      </c>
      <c r="C122" s="17" t="s">
        <v>121</v>
      </c>
      <c r="D122" s="4">
        <v>60.07</v>
      </c>
      <c r="E122" s="4"/>
    </row>
    <row r="123" spans="1:5" s="3" customFormat="1" x14ac:dyDescent="0.25">
      <c r="C123" s="14"/>
    </row>
    <row r="124" spans="1:5" s="3" customFormat="1" x14ac:dyDescent="0.25">
      <c r="C124" s="14"/>
      <c r="D124" s="15"/>
    </row>
    <row r="125" spans="1:5" s="3" customFormat="1" x14ac:dyDescent="0.25">
      <c r="C125" s="14"/>
      <c r="D125" s="15"/>
    </row>
    <row r="126" spans="1:5" s="3" customFormat="1" x14ac:dyDescent="0.25">
      <c r="C126" s="14"/>
    </row>
    <row r="127" spans="1:5" s="3" customFormat="1" x14ac:dyDescent="0.25">
      <c r="C127" s="14"/>
    </row>
    <row r="128" spans="1:5" s="3" customFormat="1" x14ac:dyDescent="0.25">
      <c r="C128" s="14"/>
    </row>
    <row r="129" spans="2:4" s="3" customFormat="1" x14ac:dyDescent="0.25">
      <c r="C129" s="14"/>
    </row>
    <row r="130" spans="2:4" s="3" customFormat="1" x14ac:dyDescent="0.25">
      <c r="C130" s="14"/>
    </row>
    <row r="131" spans="2:4" s="3" customFormat="1" x14ac:dyDescent="0.25">
      <c r="C131" s="14"/>
    </row>
    <row r="132" spans="2:4" s="3" customFormat="1" x14ac:dyDescent="0.25">
      <c r="C132" s="14"/>
    </row>
    <row r="133" spans="2:4" s="3" customFormat="1" x14ac:dyDescent="0.25">
      <c r="C133" s="14"/>
    </row>
    <row r="134" spans="2:4" s="3" customFormat="1" x14ac:dyDescent="0.25">
      <c r="C134" s="14"/>
    </row>
    <row r="135" spans="2:4" s="3" customFormat="1" x14ac:dyDescent="0.25">
      <c r="C135" s="14"/>
    </row>
    <row r="136" spans="2:4" s="3" customFormat="1" x14ac:dyDescent="0.25">
      <c r="C136" s="14"/>
    </row>
    <row r="137" spans="2:4" s="3" customFormat="1" x14ac:dyDescent="0.25">
      <c r="C137" s="14"/>
    </row>
    <row r="138" spans="2:4" s="3" customFormat="1" x14ac:dyDescent="0.25">
      <c r="C138" s="14"/>
    </row>
    <row r="139" spans="2:4" s="3" customFormat="1" x14ac:dyDescent="0.25">
      <c r="C139" s="14"/>
    </row>
    <row r="140" spans="2:4" s="3" customFormat="1" x14ac:dyDescent="0.25">
      <c r="C140" s="14"/>
    </row>
    <row r="141" spans="2:4" s="3" customFormat="1" x14ac:dyDescent="0.25">
      <c r="C141" s="14"/>
    </row>
    <row r="142" spans="2:4" s="3" customFormat="1" x14ac:dyDescent="0.25">
      <c r="C142" s="14"/>
    </row>
    <row r="143" spans="2:4" s="3" customFormat="1" x14ac:dyDescent="0.25">
      <c r="C143" s="14"/>
    </row>
    <row r="144" spans="2:4" x14ac:dyDescent="0.25">
      <c r="B144" s="3"/>
      <c r="C144" s="14"/>
      <c r="D144" s="1"/>
    </row>
    <row r="145" spans="2:4" x14ac:dyDescent="0.25">
      <c r="B145" s="3"/>
      <c r="C145" s="14"/>
      <c r="D145" s="1"/>
    </row>
    <row r="146" spans="2:4" x14ac:dyDescent="0.25">
      <c r="B146" s="3"/>
      <c r="C146" s="14"/>
      <c r="D146" s="1"/>
    </row>
    <row r="147" spans="2:4" x14ac:dyDescent="0.25">
      <c r="B147" s="3"/>
      <c r="C147" s="14"/>
      <c r="D147" s="1"/>
    </row>
    <row r="148" spans="2:4" x14ac:dyDescent="0.25">
      <c r="B148" s="3"/>
      <c r="C148" s="14"/>
      <c r="D148" s="1"/>
    </row>
    <row r="149" spans="2:4" x14ac:dyDescent="0.25">
      <c r="B149" s="3"/>
      <c r="C149" s="14"/>
      <c r="D149" s="1"/>
    </row>
    <row r="150" spans="2:4" x14ac:dyDescent="0.25">
      <c r="B150" s="3"/>
      <c r="C150" s="14"/>
      <c r="D150" s="1"/>
    </row>
    <row r="151" spans="2:4" x14ac:dyDescent="0.25">
      <c r="B151" s="3"/>
      <c r="C151" s="14"/>
      <c r="D151" s="1"/>
    </row>
    <row r="152" spans="2:4" x14ac:dyDescent="0.25">
      <c r="B152" s="3"/>
      <c r="C152" s="14"/>
      <c r="D152" s="1"/>
    </row>
    <row r="153" spans="2:4" x14ac:dyDescent="0.25">
      <c r="B153" s="3"/>
      <c r="C153" s="14"/>
      <c r="D153" s="1"/>
    </row>
    <row r="154" spans="2:4" x14ac:dyDescent="0.25">
      <c r="B154" s="3"/>
      <c r="C154" s="14"/>
      <c r="D154" s="1"/>
    </row>
    <row r="155" spans="2:4" x14ac:dyDescent="0.25">
      <c r="B155" s="3"/>
      <c r="C155" s="14"/>
      <c r="D155" s="1"/>
    </row>
    <row r="156" spans="2:4" x14ac:dyDescent="0.25">
      <c r="B156" s="3"/>
      <c r="C156" s="14"/>
      <c r="D156" s="1"/>
    </row>
    <row r="157" spans="2:4" x14ac:dyDescent="0.25">
      <c r="B157" s="3"/>
      <c r="C157" s="14"/>
      <c r="D157" s="1"/>
    </row>
    <row r="158" spans="2:4" x14ac:dyDescent="0.25">
      <c r="B158" s="3"/>
      <c r="C158" s="14"/>
      <c r="D158" s="1"/>
    </row>
    <row r="159" spans="2:4" x14ac:dyDescent="0.25">
      <c r="B159" s="3"/>
      <c r="C159" s="14"/>
      <c r="D159" s="1"/>
    </row>
    <row r="160" spans="2:4" x14ac:dyDescent="0.25">
      <c r="B160" s="3"/>
      <c r="C160" s="14"/>
      <c r="D160" s="1"/>
    </row>
    <row r="161" spans="2:4" x14ac:dyDescent="0.25">
      <c r="B161" s="3"/>
      <c r="C161" s="14"/>
      <c r="D161" s="1"/>
    </row>
    <row r="162" spans="2:4" x14ac:dyDescent="0.25">
      <c r="B162" s="3"/>
      <c r="C162" s="14"/>
      <c r="D162" s="1"/>
    </row>
    <row r="163" spans="2:4" x14ac:dyDescent="0.25">
      <c r="B163" s="3"/>
      <c r="C163" s="14"/>
      <c r="D163" s="1"/>
    </row>
    <row r="164" spans="2:4" x14ac:dyDescent="0.25">
      <c r="B164" s="3"/>
      <c r="C164" s="14"/>
      <c r="D164" s="1"/>
    </row>
    <row r="165" spans="2:4" x14ac:dyDescent="0.25">
      <c r="B165" s="3"/>
      <c r="C165" s="14"/>
      <c r="D165" s="1"/>
    </row>
    <row r="166" spans="2:4" x14ac:dyDescent="0.25">
      <c r="B166" s="3"/>
      <c r="C166" s="14"/>
      <c r="D166" s="1"/>
    </row>
    <row r="167" spans="2:4" x14ac:dyDescent="0.25">
      <c r="B167" s="3"/>
      <c r="C167" s="14"/>
      <c r="D167" s="1"/>
    </row>
    <row r="168" spans="2:4" x14ac:dyDescent="0.25">
      <c r="B168" s="3"/>
      <c r="C168" s="14"/>
      <c r="D168" s="1"/>
    </row>
    <row r="169" spans="2:4" x14ac:dyDescent="0.25">
      <c r="B169" s="3"/>
      <c r="C169" s="14"/>
      <c r="D169" s="1"/>
    </row>
  </sheetData>
  <mergeCells count="8">
    <mergeCell ref="A4:A5"/>
    <mergeCell ref="B4:B5"/>
    <mergeCell ref="C4:C5"/>
    <mergeCell ref="D4:D5"/>
    <mergeCell ref="E70:E71"/>
    <mergeCell ref="D1:E2"/>
    <mergeCell ref="B3:E3"/>
    <mergeCell ref="E4:E5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X142"/>
  <sheetViews>
    <sheetView topLeftCell="A52" workbookViewId="0">
      <selection activeCell="C61" sqref="C61:C63"/>
    </sheetView>
  </sheetViews>
  <sheetFormatPr defaultRowHeight="15" x14ac:dyDescent="0.25"/>
  <cols>
    <col min="1" max="1" width="45.5703125" style="18" customWidth="1"/>
    <col min="2" max="2" width="9.42578125" customWidth="1"/>
    <col min="3" max="3" width="9.28515625" customWidth="1"/>
    <col min="4" max="1298" width="9.140625" style="19"/>
  </cols>
  <sheetData>
    <row r="1" spans="1:1298" x14ac:dyDescent="0.25">
      <c r="B1" s="48" t="s">
        <v>123</v>
      </c>
      <c r="C1" s="48"/>
    </row>
    <row r="2" spans="1:1298" ht="15" customHeight="1" x14ac:dyDescent="0.25">
      <c r="A2" s="46" t="s">
        <v>0</v>
      </c>
      <c r="B2" s="50" t="s">
        <v>124</v>
      </c>
      <c r="C2" s="51" t="s">
        <v>125</v>
      </c>
    </row>
    <row r="3" spans="1:1298" ht="15" customHeight="1" x14ac:dyDescent="0.25">
      <c r="A3" s="49"/>
      <c r="B3" s="50"/>
      <c r="C3" s="52"/>
    </row>
    <row r="4" spans="1:1298" ht="15" customHeight="1" x14ac:dyDescent="0.25">
      <c r="A4" s="49"/>
      <c r="B4" s="50"/>
      <c r="C4" s="53"/>
    </row>
    <row r="5" spans="1:1298" ht="18.75" x14ac:dyDescent="0.25">
      <c r="A5" s="20" t="s">
        <v>1</v>
      </c>
      <c r="B5" s="21">
        <v>232</v>
      </c>
      <c r="C5" s="21">
        <f>B5*C7/B7</f>
        <v>274.8255374592834</v>
      </c>
    </row>
    <row r="6" spans="1:1298" ht="18.75" x14ac:dyDescent="0.25">
      <c r="A6" s="20" t="s">
        <v>126</v>
      </c>
      <c r="B6" s="21">
        <v>75</v>
      </c>
      <c r="C6" s="21">
        <f>B6*C7/B7</f>
        <v>88.844462540716606</v>
      </c>
    </row>
    <row r="7" spans="1:1298" s="25" customFormat="1" ht="17.649999999999999" x14ac:dyDescent="0.4">
      <c r="A7" s="22"/>
      <c r="B7" s="23">
        <f>SUM(B5:B6)</f>
        <v>307</v>
      </c>
      <c r="C7" s="23">
        <v>363.67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</row>
    <row r="8" spans="1:1298" s="24" customFormat="1" ht="18.75" x14ac:dyDescent="0.25">
      <c r="A8" s="20" t="s">
        <v>112</v>
      </c>
      <c r="B8" s="26">
        <v>203</v>
      </c>
      <c r="C8" s="27">
        <f>B8*C10/B10</f>
        <v>199.17718213058419</v>
      </c>
    </row>
    <row r="9" spans="1:1298" s="24" customFormat="1" ht="18.75" x14ac:dyDescent="0.25">
      <c r="A9" s="20" t="s">
        <v>113</v>
      </c>
      <c r="B9" s="26">
        <v>88</v>
      </c>
      <c r="C9" s="27">
        <f>B9*C10/B10</f>
        <v>86.342817869415796</v>
      </c>
    </row>
    <row r="10" spans="1:1298" s="24" customFormat="1" ht="18" x14ac:dyDescent="0.4">
      <c r="A10" s="28"/>
      <c r="B10" s="23">
        <f>SUM(B8:B9)</f>
        <v>291</v>
      </c>
      <c r="C10" s="23">
        <v>285.52</v>
      </c>
    </row>
    <row r="11" spans="1:1298" ht="18.75" x14ac:dyDescent="0.25">
      <c r="A11" s="20" t="s">
        <v>4</v>
      </c>
      <c r="B11" s="21">
        <v>69</v>
      </c>
      <c r="C11" s="29">
        <f>B11*C13/B13</f>
        <v>87.176052631578941</v>
      </c>
    </row>
    <row r="12" spans="1:1298" ht="18.75" x14ac:dyDescent="0.25">
      <c r="A12" s="20" t="s">
        <v>5</v>
      </c>
      <c r="B12" s="21">
        <v>45</v>
      </c>
      <c r="C12" s="29">
        <f>B12*C13/B13</f>
        <v>56.853947368421053</v>
      </c>
    </row>
    <row r="13" spans="1:1298" s="25" customFormat="1" ht="17.649999999999999" x14ac:dyDescent="0.4">
      <c r="A13" s="22"/>
      <c r="B13" s="23">
        <f>SUM(B11:B12)</f>
        <v>114</v>
      </c>
      <c r="C13" s="23">
        <v>144.03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  <c r="AMM13" s="24"/>
      <c r="AMN13" s="24"/>
      <c r="AMO13" s="24"/>
      <c r="AMP13" s="24"/>
      <c r="AMQ13" s="24"/>
      <c r="AMR13" s="24"/>
      <c r="AMS13" s="24"/>
      <c r="AMT13" s="24"/>
      <c r="AMU13" s="24"/>
      <c r="AMV13" s="24"/>
      <c r="AMW13" s="24"/>
      <c r="AMX13" s="24"/>
      <c r="AMY13" s="24"/>
      <c r="AMZ13" s="24"/>
      <c r="ANA13" s="24"/>
      <c r="ANB13" s="24"/>
      <c r="ANC13" s="24"/>
      <c r="AND13" s="24"/>
      <c r="ANE13" s="24"/>
      <c r="ANF13" s="24"/>
      <c r="ANG13" s="24"/>
      <c r="ANH13" s="24"/>
      <c r="ANI13" s="24"/>
      <c r="ANJ13" s="24"/>
      <c r="ANK13" s="24"/>
      <c r="ANL13" s="24"/>
      <c r="ANM13" s="24"/>
      <c r="ANN13" s="24"/>
      <c r="ANO13" s="24"/>
      <c r="ANP13" s="24"/>
      <c r="ANQ13" s="24"/>
      <c r="ANR13" s="24"/>
      <c r="ANS13" s="24"/>
      <c r="ANT13" s="24"/>
      <c r="ANU13" s="24"/>
      <c r="ANV13" s="24"/>
      <c r="ANW13" s="24"/>
      <c r="ANX13" s="24"/>
      <c r="ANY13" s="24"/>
      <c r="ANZ13" s="24"/>
      <c r="AOA13" s="24"/>
      <c r="AOB13" s="24"/>
      <c r="AOC13" s="24"/>
      <c r="AOD13" s="24"/>
      <c r="AOE13" s="24"/>
      <c r="AOF13" s="24"/>
      <c r="AOG13" s="24"/>
      <c r="AOH13" s="24"/>
      <c r="AOI13" s="24"/>
      <c r="AOJ13" s="24"/>
      <c r="AOK13" s="24"/>
      <c r="AOL13" s="24"/>
      <c r="AOM13" s="24"/>
      <c r="AON13" s="24"/>
      <c r="AOO13" s="24"/>
      <c r="AOP13" s="24"/>
      <c r="AOQ13" s="24"/>
      <c r="AOR13" s="24"/>
      <c r="AOS13" s="24"/>
      <c r="AOT13" s="24"/>
      <c r="AOU13" s="24"/>
      <c r="AOV13" s="24"/>
      <c r="AOW13" s="24"/>
      <c r="AOX13" s="24"/>
      <c r="AOY13" s="24"/>
      <c r="AOZ13" s="24"/>
      <c r="APA13" s="24"/>
      <c r="APB13" s="24"/>
      <c r="APC13" s="24"/>
      <c r="APD13" s="24"/>
      <c r="APE13" s="24"/>
      <c r="APF13" s="24"/>
      <c r="APG13" s="24"/>
      <c r="APH13" s="24"/>
      <c r="API13" s="24"/>
      <c r="APJ13" s="24"/>
      <c r="APK13" s="24"/>
      <c r="APL13" s="24"/>
      <c r="APM13" s="24"/>
      <c r="APN13" s="24"/>
      <c r="APO13" s="24"/>
      <c r="APP13" s="24"/>
      <c r="APQ13" s="24"/>
      <c r="APR13" s="24"/>
      <c r="APS13" s="24"/>
      <c r="APT13" s="24"/>
      <c r="APU13" s="24"/>
      <c r="APV13" s="24"/>
      <c r="APW13" s="24"/>
      <c r="APX13" s="24"/>
      <c r="APY13" s="24"/>
      <c r="APZ13" s="24"/>
      <c r="AQA13" s="24"/>
      <c r="AQB13" s="24"/>
      <c r="AQC13" s="24"/>
      <c r="AQD13" s="24"/>
      <c r="AQE13" s="24"/>
      <c r="AQF13" s="24"/>
      <c r="AQG13" s="24"/>
      <c r="AQH13" s="24"/>
      <c r="AQI13" s="24"/>
      <c r="AQJ13" s="24"/>
      <c r="AQK13" s="24"/>
      <c r="AQL13" s="24"/>
      <c r="AQM13" s="24"/>
      <c r="AQN13" s="24"/>
      <c r="AQO13" s="24"/>
      <c r="AQP13" s="24"/>
      <c r="AQQ13" s="24"/>
      <c r="AQR13" s="24"/>
      <c r="AQS13" s="24"/>
      <c r="AQT13" s="24"/>
      <c r="AQU13" s="24"/>
      <c r="AQV13" s="24"/>
      <c r="AQW13" s="24"/>
      <c r="AQX13" s="24"/>
      <c r="AQY13" s="24"/>
      <c r="AQZ13" s="24"/>
      <c r="ARA13" s="24"/>
      <c r="ARB13" s="24"/>
      <c r="ARC13" s="24"/>
      <c r="ARD13" s="24"/>
      <c r="ARE13" s="24"/>
      <c r="ARF13" s="24"/>
      <c r="ARG13" s="24"/>
      <c r="ARH13" s="24"/>
      <c r="ARI13" s="24"/>
      <c r="ARJ13" s="24"/>
      <c r="ARK13" s="24"/>
      <c r="ARL13" s="24"/>
      <c r="ARM13" s="24"/>
      <c r="ARN13" s="24"/>
      <c r="ARO13" s="24"/>
      <c r="ARP13" s="24"/>
      <c r="ARQ13" s="24"/>
      <c r="ARR13" s="24"/>
      <c r="ARS13" s="24"/>
      <c r="ART13" s="24"/>
      <c r="ARU13" s="24"/>
      <c r="ARV13" s="24"/>
      <c r="ARW13" s="24"/>
      <c r="ARX13" s="24"/>
      <c r="ARY13" s="24"/>
      <c r="ARZ13" s="24"/>
      <c r="ASA13" s="24"/>
      <c r="ASB13" s="24"/>
      <c r="ASC13" s="24"/>
      <c r="ASD13" s="24"/>
      <c r="ASE13" s="24"/>
      <c r="ASF13" s="24"/>
      <c r="ASG13" s="24"/>
      <c r="ASH13" s="24"/>
      <c r="ASI13" s="24"/>
      <c r="ASJ13" s="24"/>
      <c r="ASK13" s="24"/>
      <c r="ASL13" s="24"/>
      <c r="ASM13" s="24"/>
      <c r="ASN13" s="24"/>
      <c r="ASO13" s="24"/>
      <c r="ASP13" s="24"/>
      <c r="ASQ13" s="24"/>
      <c r="ASR13" s="24"/>
      <c r="ASS13" s="24"/>
      <c r="AST13" s="24"/>
      <c r="ASU13" s="24"/>
      <c r="ASV13" s="24"/>
      <c r="ASW13" s="24"/>
      <c r="ASX13" s="24"/>
      <c r="ASY13" s="24"/>
      <c r="ASZ13" s="24"/>
      <c r="ATA13" s="24"/>
      <c r="ATB13" s="24"/>
      <c r="ATC13" s="24"/>
      <c r="ATD13" s="24"/>
      <c r="ATE13" s="24"/>
      <c r="ATF13" s="24"/>
      <c r="ATG13" s="24"/>
      <c r="ATH13" s="24"/>
      <c r="ATI13" s="24"/>
      <c r="ATJ13" s="24"/>
      <c r="ATK13" s="24"/>
      <c r="ATL13" s="24"/>
      <c r="ATM13" s="24"/>
      <c r="ATN13" s="24"/>
      <c r="ATO13" s="24"/>
      <c r="ATP13" s="24"/>
      <c r="ATQ13" s="24"/>
      <c r="ATR13" s="24"/>
      <c r="ATS13" s="24"/>
      <c r="ATT13" s="24"/>
      <c r="ATU13" s="24"/>
      <c r="ATV13" s="24"/>
      <c r="ATW13" s="24"/>
      <c r="ATX13" s="24"/>
      <c r="ATY13" s="24"/>
      <c r="ATZ13" s="24"/>
      <c r="AUA13" s="24"/>
      <c r="AUB13" s="24"/>
      <c r="AUC13" s="24"/>
      <c r="AUD13" s="24"/>
      <c r="AUE13" s="24"/>
      <c r="AUF13" s="24"/>
      <c r="AUG13" s="24"/>
      <c r="AUH13" s="24"/>
      <c r="AUI13" s="24"/>
      <c r="AUJ13" s="24"/>
      <c r="AUK13" s="24"/>
      <c r="AUL13" s="24"/>
      <c r="AUM13" s="24"/>
      <c r="AUN13" s="24"/>
      <c r="AUO13" s="24"/>
      <c r="AUP13" s="24"/>
      <c r="AUQ13" s="24"/>
      <c r="AUR13" s="24"/>
      <c r="AUS13" s="24"/>
      <c r="AUT13" s="24"/>
      <c r="AUU13" s="24"/>
      <c r="AUV13" s="24"/>
      <c r="AUW13" s="24"/>
      <c r="AUX13" s="24"/>
      <c r="AUY13" s="24"/>
      <c r="AUZ13" s="24"/>
      <c r="AVA13" s="24"/>
      <c r="AVB13" s="24"/>
      <c r="AVC13" s="24"/>
      <c r="AVD13" s="24"/>
      <c r="AVE13" s="24"/>
      <c r="AVF13" s="24"/>
      <c r="AVG13" s="24"/>
      <c r="AVH13" s="24"/>
      <c r="AVI13" s="24"/>
      <c r="AVJ13" s="24"/>
      <c r="AVK13" s="24"/>
      <c r="AVL13" s="24"/>
      <c r="AVM13" s="24"/>
      <c r="AVN13" s="24"/>
      <c r="AVO13" s="24"/>
      <c r="AVP13" s="24"/>
      <c r="AVQ13" s="24"/>
      <c r="AVR13" s="24"/>
      <c r="AVS13" s="24"/>
      <c r="AVT13" s="24"/>
      <c r="AVU13" s="24"/>
      <c r="AVV13" s="24"/>
      <c r="AVW13" s="24"/>
      <c r="AVX13" s="24"/>
      <c r="AVY13" s="24"/>
      <c r="AVZ13" s="24"/>
      <c r="AWA13" s="24"/>
      <c r="AWB13" s="24"/>
      <c r="AWC13" s="24"/>
      <c r="AWD13" s="24"/>
      <c r="AWE13" s="24"/>
      <c r="AWF13" s="24"/>
      <c r="AWG13" s="24"/>
      <c r="AWH13" s="24"/>
      <c r="AWI13" s="24"/>
      <c r="AWJ13" s="24"/>
      <c r="AWK13" s="24"/>
      <c r="AWL13" s="24"/>
      <c r="AWM13" s="24"/>
      <c r="AWN13" s="24"/>
      <c r="AWO13" s="24"/>
      <c r="AWP13" s="24"/>
      <c r="AWQ13" s="24"/>
      <c r="AWR13" s="24"/>
      <c r="AWS13" s="24"/>
      <c r="AWT13" s="24"/>
      <c r="AWU13" s="24"/>
      <c r="AWV13" s="24"/>
      <c r="AWW13" s="24"/>
      <c r="AWX13" s="24"/>
    </row>
    <row r="14" spans="1:1298" ht="18.75" x14ac:dyDescent="0.25">
      <c r="A14" s="20" t="s">
        <v>7</v>
      </c>
      <c r="B14" s="21">
        <v>205</v>
      </c>
      <c r="C14" s="29">
        <f>B14*C18/B18</f>
        <v>228.31279069767442</v>
      </c>
    </row>
    <row r="15" spans="1:1298" ht="18.75" x14ac:dyDescent="0.25">
      <c r="A15" s="20" t="s">
        <v>60</v>
      </c>
      <c r="B15" s="21">
        <v>77</v>
      </c>
      <c r="C15" s="29">
        <f>B15*C18/B18</f>
        <v>85.75651162790696</v>
      </c>
    </row>
    <row r="16" spans="1:1298" ht="18.75" x14ac:dyDescent="0.25">
      <c r="A16" s="20" t="s">
        <v>61</v>
      </c>
      <c r="B16" s="21">
        <v>63</v>
      </c>
      <c r="C16" s="29">
        <f>B16*C18/B18</f>
        <v>70.164418604651161</v>
      </c>
    </row>
    <row r="17" spans="1:1298" ht="18.75" x14ac:dyDescent="0.25">
      <c r="A17" s="20" t="s">
        <v>8</v>
      </c>
      <c r="B17" s="21">
        <v>128</v>
      </c>
      <c r="C17" s="29">
        <f>B17*C18/B18</f>
        <v>142.55627906976744</v>
      </c>
    </row>
    <row r="18" spans="1:1298" s="25" customFormat="1" ht="17.649999999999999" x14ac:dyDescent="0.4">
      <c r="A18" s="22"/>
      <c r="B18" s="23">
        <f>SUM(B14:B17)</f>
        <v>473</v>
      </c>
      <c r="C18" s="23">
        <v>526.79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  <c r="AMT18" s="24"/>
      <c r="AMU18" s="24"/>
      <c r="AMV18" s="24"/>
      <c r="AMW18" s="24"/>
      <c r="AMX18" s="24"/>
      <c r="AMY18" s="24"/>
      <c r="AMZ18" s="24"/>
      <c r="ANA18" s="24"/>
      <c r="ANB18" s="24"/>
      <c r="ANC18" s="24"/>
      <c r="AND18" s="24"/>
      <c r="ANE18" s="24"/>
      <c r="ANF18" s="24"/>
      <c r="ANG18" s="24"/>
      <c r="ANH18" s="24"/>
      <c r="ANI18" s="24"/>
      <c r="ANJ18" s="24"/>
      <c r="ANK18" s="24"/>
      <c r="ANL18" s="24"/>
      <c r="ANM18" s="24"/>
      <c r="ANN18" s="24"/>
      <c r="ANO18" s="24"/>
      <c r="ANP18" s="24"/>
      <c r="ANQ18" s="24"/>
      <c r="ANR18" s="24"/>
      <c r="ANS18" s="24"/>
      <c r="ANT18" s="24"/>
      <c r="ANU18" s="24"/>
      <c r="ANV18" s="24"/>
      <c r="ANW18" s="24"/>
      <c r="ANX18" s="24"/>
      <c r="ANY18" s="24"/>
      <c r="ANZ18" s="24"/>
      <c r="AOA18" s="24"/>
      <c r="AOB18" s="24"/>
      <c r="AOC18" s="24"/>
      <c r="AOD18" s="24"/>
      <c r="AOE18" s="24"/>
      <c r="AOF18" s="24"/>
      <c r="AOG18" s="24"/>
      <c r="AOH18" s="24"/>
      <c r="AOI18" s="24"/>
      <c r="AOJ18" s="24"/>
      <c r="AOK18" s="24"/>
      <c r="AOL18" s="24"/>
      <c r="AOM18" s="24"/>
      <c r="AON18" s="24"/>
      <c r="AOO18" s="24"/>
      <c r="AOP18" s="24"/>
      <c r="AOQ18" s="24"/>
      <c r="AOR18" s="24"/>
      <c r="AOS18" s="24"/>
      <c r="AOT18" s="24"/>
      <c r="AOU18" s="24"/>
      <c r="AOV18" s="24"/>
      <c r="AOW18" s="24"/>
      <c r="AOX18" s="24"/>
      <c r="AOY18" s="24"/>
      <c r="AOZ18" s="24"/>
      <c r="APA18" s="24"/>
      <c r="APB18" s="24"/>
      <c r="APC18" s="24"/>
      <c r="APD18" s="24"/>
      <c r="APE18" s="24"/>
      <c r="APF18" s="24"/>
      <c r="APG18" s="24"/>
      <c r="APH18" s="24"/>
      <c r="API18" s="24"/>
      <c r="APJ18" s="24"/>
      <c r="APK18" s="24"/>
      <c r="APL18" s="24"/>
      <c r="APM18" s="24"/>
      <c r="APN18" s="24"/>
      <c r="APO18" s="24"/>
      <c r="APP18" s="24"/>
      <c r="APQ18" s="24"/>
      <c r="APR18" s="24"/>
      <c r="APS18" s="24"/>
      <c r="APT18" s="24"/>
      <c r="APU18" s="24"/>
      <c r="APV18" s="24"/>
      <c r="APW18" s="24"/>
      <c r="APX18" s="24"/>
      <c r="APY18" s="24"/>
      <c r="APZ18" s="24"/>
      <c r="AQA18" s="24"/>
      <c r="AQB18" s="24"/>
      <c r="AQC18" s="24"/>
      <c r="AQD18" s="24"/>
      <c r="AQE18" s="24"/>
      <c r="AQF18" s="24"/>
      <c r="AQG18" s="24"/>
      <c r="AQH18" s="24"/>
      <c r="AQI18" s="24"/>
      <c r="AQJ18" s="24"/>
      <c r="AQK18" s="24"/>
      <c r="AQL18" s="24"/>
      <c r="AQM18" s="24"/>
      <c r="AQN18" s="24"/>
      <c r="AQO18" s="24"/>
      <c r="AQP18" s="24"/>
      <c r="AQQ18" s="24"/>
      <c r="AQR18" s="24"/>
      <c r="AQS18" s="24"/>
      <c r="AQT18" s="24"/>
      <c r="AQU18" s="24"/>
      <c r="AQV18" s="24"/>
      <c r="AQW18" s="24"/>
      <c r="AQX18" s="24"/>
      <c r="AQY18" s="24"/>
      <c r="AQZ18" s="24"/>
      <c r="ARA18" s="24"/>
      <c r="ARB18" s="24"/>
      <c r="ARC18" s="24"/>
      <c r="ARD18" s="24"/>
      <c r="ARE18" s="24"/>
      <c r="ARF18" s="24"/>
      <c r="ARG18" s="24"/>
      <c r="ARH18" s="24"/>
      <c r="ARI18" s="24"/>
      <c r="ARJ18" s="24"/>
      <c r="ARK18" s="24"/>
      <c r="ARL18" s="24"/>
      <c r="ARM18" s="24"/>
      <c r="ARN18" s="24"/>
      <c r="ARO18" s="24"/>
      <c r="ARP18" s="24"/>
      <c r="ARQ18" s="24"/>
      <c r="ARR18" s="24"/>
      <c r="ARS18" s="24"/>
      <c r="ART18" s="24"/>
      <c r="ARU18" s="24"/>
      <c r="ARV18" s="24"/>
      <c r="ARW18" s="24"/>
      <c r="ARX18" s="24"/>
      <c r="ARY18" s="24"/>
      <c r="ARZ18" s="24"/>
      <c r="ASA18" s="24"/>
      <c r="ASB18" s="24"/>
      <c r="ASC18" s="24"/>
      <c r="ASD18" s="24"/>
      <c r="ASE18" s="24"/>
      <c r="ASF18" s="24"/>
      <c r="ASG18" s="24"/>
      <c r="ASH18" s="24"/>
      <c r="ASI18" s="24"/>
      <c r="ASJ18" s="24"/>
      <c r="ASK18" s="24"/>
      <c r="ASL18" s="24"/>
      <c r="ASM18" s="24"/>
      <c r="ASN18" s="24"/>
      <c r="ASO18" s="24"/>
      <c r="ASP18" s="24"/>
      <c r="ASQ18" s="24"/>
      <c r="ASR18" s="24"/>
      <c r="ASS18" s="24"/>
      <c r="AST18" s="24"/>
      <c r="ASU18" s="24"/>
      <c r="ASV18" s="24"/>
      <c r="ASW18" s="24"/>
      <c r="ASX18" s="24"/>
      <c r="ASY18" s="24"/>
      <c r="ASZ18" s="24"/>
      <c r="ATA18" s="24"/>
      <c r="ATB18" s="24"/>
      <c r="ATC18" s="24"/>
      <c r="ATD18" s="24"/>
      <c r="ATE18" s="24"/>
      <c r="ATF18" s="24"/>
      <c r="ATG18" s="24"/>
      <c r="ATH18" s="24"/>
      <c r="ATI18" s="24"/>
      <c r="ATJ18" s="24"/>
      <c r="ATK18" s="24"/>
      <c r="ATL18" s="24"/>
      <c r="ATM18" s="24"/>
      <c r="ATN18" s="24"/>
      <c r="ATO18" s="24"/>
      <c r="ATP18" s="24"/>
      <c r="ATQ18" s="24"/>
      <c r="ATR18" s="24"/>
      <c r="ATS18" s="24"/>
      <c r="ATT18" s="24"/>
      <c r="ATU18" s="24"/>
      <c r="ATV18" s="24"/>
      <c r="ATW18" s="24"/>
      <c r="ATX18" s="24"/>
      <c r="ATY18" s="24"/>
      <c r="ATZ18" s="24"/>
      <c r="AUA18" s="24"/>
      <c r="AUB18" s="24"/>
      <c r="AUC18" s="24"/>
      <c r="AUD18" s="24"/>
      <c r="AUE18" s="24"/>
      <c r="AUF18" s="24"/>
      <c r="AUG18" s="24"/>
      <c r="AUH18" s="24"/>
      <c r="AUI18" s="24"/>
      <c r="AUJ18" s="24"/>
      <c r="AUK18" s="24"/>
      <c r="AUL18" s="24"/>
      <c r="AUM18" s="24"/>
      <c r="AUN18" s="24"/>
      <c r="AUO18" s="24"/>
      <c r="AUP18" s="24"/>
      <c r="AUQ18" s="24"/>
      <c r="AUR18" s="24"/>
      <c r="AUS18" s="24"/>
      <c r="AUT18" s="24"/>
      <c r="AUU18" s="24"/>
      <c r="AUV18" s="24"/>
      <c r="AUW18" s="24"/>
      <c r="AUX18" s="24"/>
      <c r="AUY18" s="24"/>
      <c r="AUZ18" s="24"/>
      <c r="AVA18" s="24"/>
      <c r="AVB18" s="24"/>
      <c r="AVC18" s="24"/>
      <c r="AVD18" s="24"/>
      <c r="AVE18" s="24"/>
      <c r="AVF18" s="24"/>
      <c r="AVG18" s="24"/>
      <c r="AVH18" s="24"/>
      <c r="AVI18" s="24"/>
      <c r="AVJ18" s="24"/>
      <c r="AVK18" s="24"/>
      <c r="AVL18" s="24"/>
      <c r="AVM18" s="24"/>
      <c r="AVN18" s="24"/>
      <c r="AVO18" s="24"/>
      <c r="AVP18" s="24"/>
      <c r="AVQ18" s="24"/>
      <c r="AVR18" s="24"/>
      <c r="AVS18" s="24"/>
      <c r="AVT18" s="24"/>
      <c r="AVU18" s="24"/>
      <c r="AVV18" s="24"/>
      <c r="AVW18" s="24"/>
      <c r="AVX18" s="24"/>
      <c r="AVY18" s="24"/>
      <c r="AVZ18" s="24"/>
      <c r="AWA18" s="24"/>
      <c r="AWB18" s="24"/>
      <c r="AWC18" s="24"/>
      <c r="AWD18" s="24"/>
      <c r="AWE18" s="24"/>
      <c r="AWF18" s="24"/>
      <c r="AWG18" s="24"/>
      <c r="AWH18" s="24"/>
      <c r="AWI18" s="24"/>
      <c r="AWJ18" s="24"/>
      <c r="AWK18" s="24"/>
      <c r="AWL18" s="24"/>
      <c r="AWM18" s="24"/>
      <c r="AWN18" s="24"/>
      <c r="AWO18" s="24"/>
      <c r="AWP18" s="24"/>
      <c r="AWQ18" s="24"/>
      <c r="AWR18" s="24"/>
      <c r="AWS18" s="24"/>
      <c r="AWT18" s="24"/>
      <c r="AWU18" s="24"/>
      <c r="AWV18" s="24"/>
      <c r="AWW18" s="24"/>
      <c r="AWX18" s="24"/>
    </row>
    <row r="19" spans="1:1298" ht="18.75" x14ac:dyDescent="0.25">
      <c r="A19" s="20" t="s">
        <v>62</v>
      </c>
      <c r="B19" s="21">
        <v>146</v>
      </c>
      <c r="C19" s="29">
        <f>B19*C21/B21</f>
        <v>167.11514450867054</v>
      </c>
    </row>
    <row r="20" spans="1:1298" ht="18.75" x14ac:dyDescent="0.25">
      <c r="A20" s="20" t="s">
        <v>63</v>
      </c>
      <c r="B20" s="21">
        <v>27</v>
      </c>
      <c r="C20" s="29">
        <f>B20*C21/B21</f>
        <v>30.904855491329478</v>
      </c>
    </row>
    <row r="21" spans="1:1298" s="31" customFormat="1" ht="18" x14ac:dyDescent="0.4">
      <c r="A21" s="28"/>
      <c r="B21" s="23">
        <f>SUM(B19:B20)</f>
        <v>173</v>
      </c>
      <c r="C21" s="30">
        <v>198.02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  <c r="AMB21" s="19"/>
      <c r="AMC21" s="19"/>
      <c r="AMD21" s="19"/>
      <c r="AME21" s="19"/>
      <c r="AMF21" s="19"/>
      <c r="AMG21" s="19"/>
      <c r="AMH21" s="19"/>
      <c r="AMI21" s="19"/>
      <c r="AMJ21" s="19"/>
      <c r="AMK21" s="19"/>
      <c r="AML21" s="19"/>
      <c r="AMM21" s="19"/>
      <c r="AMN21" s="19"/>
      <c r="AMO21" s="19"/>
      <c r="AMP21" s="19"/>
      <c r="AMQ21" s="19"/>
      <c r="AMR21" s="19"/>
      <c r="AMS21" s="19"/>
      <c r="AMT21" s="19"/>
      <c r="AMU21" s="19"/>
      <c r="AMV21" s="19"/>
      <c r="AMW21" s="19"/>
      <c r="AMX21" s="19"/>
      <c r="AMY21" s="19"/>
      <c r="AMZ21" s="19"/>
      <c r="ANA21" s="19"/>
      <c r="ANB21" s="19"/>
      <c r="ANC21" s="19"/>
      <c r="AND21" s="19"/>
      <c r="ANE21" s="19"/>
      <c r="ANF21" s="19"/>
      <c r="ANG21" s="19"/>
      <c r="ANH21" s="19"/>
      <c r="ANI21" s="19"/>
      <c r="ANJ21" s="19"/>
      <c r="ANK21" s="19"/>
      <c r="ANL21" s="19"/>
      <c r="ANM21" s="19"/>
      <c r="ANN21" s="19"/>
      <c r="ANO21" s="19"/>
      <c r="ANP21" s="19"/>
      <c r="ANQ21" s="19"/>
      <c r="ANR21" s="19"/>
      <c r="ANS21" s="19"/>
      <c r="ANT21" s="19"/>
      <c r="ANU21" s="19"/>
      <c r="ANV21" s="19"/>
      <c r="ANW21" s="19"/>
      <c r="ANX21" s="19"/>
      <c r="ANY21" s="19"/>
      <c r="ANZ21" s="19"/>
      <c r="AOA21" s="19"/>
      <c r="AOB21" s="19"/>
      <c r="AOC21" s="19"/>
      <c r="AOD21" s="19"/>
      <c r="AOE21" s="19"/>
      <c r="AOF21" s="19"/>
      <c r="AOG21" s="19"/>
      <c r="AOH21" s="19"/>
      <c r="AOI21" s="19"/>
      <c r="AOJ21" s="19"/>
      <c r="AOK21" s="19"/>
      <c r="AOL21" s="19"/>
      <c r="AOM21" s="19"/>
      <c r="AON21" s="19"/>
      <c r="AOO21" s="19"/>
      <c r="AOP21" s="19"/>
      <c r="AOQ21" s="19"/>
      <c r="AOR21" s="19"/>
      <c r="AOS21" s="19"/>
      <c r="AOT21" s="19"/>
      <c r="AOU21" s="19"/>
      <c r="AOV21" s="19"/>
      <c r="AOW21" s="19"/>
      <c r="AOX21" s="19"/>
      <c r="AOY21" s="19"/>
      <c r="AOZ21" s="19"/>
      <c r="APA21" s="19"/>
      <c r="APB21" s="19"/>
      <c r="APC21" s="19"/>
      <c r="APD21" s="19"/>
      <c r="APE21" s="19"/>
      <c r="APF21" s="19"/>
      <c r="APG21" s="19"/>
      <c r="APH21" s="19"/>
      <c r="API21" s="19"/>
      <c r="APJ21" s="19"/>
      <c r="APK21" s="19"/>
      <c r="APL21" s="19"/>
      <c r="APM21" s="19"/>
      <c r="APN21" s="19"/>
      <c r="APO21" s="19"/>
      <c r="APP21" s="19"/>
      <c r="APQ21" s="19"/>
      <c r="APR21" s="19"/>
      <c r="APS21" s="19"/>
      <c r="APT21" s="19"/>
      <c r="APU21" s="19"/>
      <c r="APV21" s="19"/>
      <c r="APW21" s="19"/>
      <c r="APX21" s="19"/>
      <c r="APY21" s="19"/>
      <c r="APZ21" s="19"/>
      <c r="AQA21" s="19"/>
      <c r="AQB21" s="19"/>
      <c r="AQC21" s="19"/>
      <c r="AQD21" s="19"/>
      <c r="AQE21" s="19"/>
      <c r="AQF21" s="19"/>
      <c r="AQG21" s="19"/>
      <c r="AQH21" s="19"/>
      <c r="AQI21" s="19"/>
      <c r="AQJ21" s="19"/>
      <c r="AQK21" s="19"/>
      <c r="AQL21" s="19"/>
      <c r="AQM21" s="19"/>
      <c r="AQN21" s="19"/>
      <c r="AQO21" s="19"/>
      <c r="AQP21" s="19"/>
      <c r="AQQ21" s="19"/>
      <c r="AQR21" s="19"/>
      <c r="AQS21" s="19"/>
      <c r="AQT21" s="19"/>
      <c r="AQU21" s="19"/>
      <c r="AQV21" s="19"/>
      <c r="AQW21" s="19"/>
      <c r="AQX21" s="19"/>
      <c r="AQY21" s="19"/>
      <c r="AQZ21" s="19"/>
      <c r="ARA21" s="19"/>
      <c r="ARB21" s="19"/>
      <c r="ARC21" s="19"/>
      <c r="ARD21" s="19"/>
      <c r="ARE21" s="19"/>
      <c r="ARF21" s="19"/>
      <c r="ARG21" s="19"/>
      <c r="ARH21" s="19"/>
      <c r="ARI21" s="19"/>
      <c r="ARJ21" s="19"/>
      <c r="ARK21" s="19"/>
      <c r="ARL21" s="19"/>
      <c r="ARM21" s="19"/>
      <c r="ARN21" s="19"/>
      <c r="ARO21" s="19"/>
      <c r="ARP21" s="19"/>
      <c r="ARQ21" s="19"/>
      <c r="ARR21" s="19"/>
      <c r="ARS21" s="19"/>
      <c r="ART21" s="19"/>
      <c r="ARU21" s="19"/>
      <c r="ARV21" s="19"/>
      <c r="ARW21" s="19"/>
      <c r="ARX21" s="19"/>
      <c r="ARY21" s="19"/>
      <c r="ARZ21" s="19"/>
      <c r="ASA21" s="19"/>
      <c r="ASB21" s="19"/>
      <c r="ASC21" s="19"/>
      <c r="ASD21" s="19"/>
      <c r="ASE21" s="19"/>
      <c r="ASF21" s="19"/>
      <c r="ASG21" s="19"/>
      <c r="ASH21" s="19"/>
      <c r="ASI21" s="19"/>
      <c r="ASJ21" s="19"/>
      <c r="ASK21" s="19"/>
      <c r="ASL21" s="19"/>
      <c r="ASM21" s="19"/>
      <c r="ASN21" s="19"/>
      <c r="ASO21" s="19"/>
      <c r="ASP21" s="19"/>
      <c r="ASQ21" s="19"/>
      <c r="ASR21" s="19"/>
      <c r="ASS21" s="19"/>
      <c r="AST21" s="19"/>
      <c r="ASU21" s="19"/>
      <c r="ASV21" s="19"/>
      <c r="ASW21" s="19"/>
      <c r="ASX21" s="19"/>
      <c r="ASY21" s="19"/>
      <c r="ASZ21" s="19"/>
      <c r="ATA21" s="19"/>
      <c r="ATB21" s="19"/>
      <c r="ATC21" s="19"/>
      <c r="ATD21" s="19"/>
      <c r="ATE21" s="19"/>
      <c r="ATF21" s="19"/>
      <c r="ATG21" s="19"/>
      <c r="ATH21" s="19"/>
      <c r="ATI21" s="19"/>
      <c r="ATJ21" s="19"/>
      <c r="ATK21" s="19"/>
      <c r="ATL21" s="19"/>
      <c r="ATM21" s="19"/>
      <c r="ATN21" s="19"/>
      <c r="ATO21" s="19"/>
      <c r="ATP21" s="19"/>
      <c r="ATQ21" s="19"/>
      <c r="ATR21" s="19"/>
      <c r="ATS21" s="19"/>
      <c r="ATT21" s="19"/>
      <c r="ATU21" s="19"/>
      <c r="ATV21" s="19"/>
      <c r="ATW21" s="19"/>
      <c r="ATX21" s="19"/>
      <c r="ATY21" s="19"/>
      <c r="ATZ21" s="19"/>
      <c r="AUA21" s="19"/>
      <c r="AUB21" s="19"/>
      <c r="AUC21" s="19"/>
      <c r="AUD21" s="19"/>
      <c r="AUE21" s="19"/>
      <c r="AUF21" s="19"/>
      <c r="AUG21" s="19"/>
      <c r="AUH21" s="19"/>
      <c r="AUI21" s="19"/>
      <c r="AUJ21" s="19"/>
      <c r="AUK21" s="19"/>
      <c r="AUL21" s="19"/>
      <c r="AUM21" s="19"/>
      <c r="AUN21" s="19"/>
      <c r="AUO21" s="19"/>
      <c r="AUP21" s="19"/>
      <c r="AUQ21" s="19"/>
      <c r="AUR21" s="19"/>
      <c r="AUS21" s="19"/>
      <c r="AUT21" s="19"/>
      <c r="AUU21" s="19"/>
      <c r="AUV21" s="19"/>
      <c r="AUW21" s="19"/>
      <c r="AUX21" s="19"/>
      <c r="AUY21" s="19"/>
      <c r="AUZ21" s="19"/>
      <c r="AVA21" s="19"/>
      <c r="AVB21" s="19"/>
      <c r="AVC21" s="19"/>
      <c r="AVD21" s="19"/>
      <c r="AVE21" s="19"/>
      <c r="AVF21" s="19"/>
      <c r="AVG21" s="19"/>
      <c r="AVH21" s="19"/>
      <c r="AVI21" s="19"/>
      <c r="AVJ21" s="19"/>
      <c r="AVK21" s="19"/>
      <c r="AVL21" s="19"/>
      <c r="AVM21" s="19"/>
      <c r="AVN21" s="19"/>
      <c r="AVO21" s="19"/>
      <c r="AVP21" s="19"/>
      <c r="AVQ21" s="19"/>
      <c r="AVR21" s="19"/>
      <c r="AVS21" s="19"/>
      <c r="AVT21" s="19"/>
      <c r="AVU21" s="19"/>
      <c r="AVV21" s="19"/>
      <c r="AVW21" s="19"/>
      <c r="AVX21" s="19"/>
      <c r="AVY21" s="19"/>
      <c r="AVZ21" s="19"/>
      <c r="AWA21" s="19"/>
      <c r="AWB21" s="19"/>
      <c r="AWC21" s="19"/>
      <c r="AWD21" s="19"/>
      <c r="AWE21" s="19"/>
      <c r="AWF21" s="19"/>
      <c r="AWG21" s="19"/>
      <c r="AWH21" s="19"/>
      <c r="AWI21" s="19"/>
      <c r="AWJ21" s="19"/>
      <c r="AWK21" s="19"/>
      <c r="AWL21" s="19"/>
      <c r="AWM21" s="19"/>
      <c r="AWN21" s="19"/>
      <c r="AWO21" s="19"/>
      <c r="AWP21" s="19"/>
      <c r="AWQ21" s="19"/>
      <c r="AWR21" s="19"/>
      <c r="AWS21" s="19"/>
      <c r="AWT21" s="19"/>
      <c r="AWU21" s="19"/>
      <c r="AWV21" s="19"/>
      <c r="AWW21" s="19"/>
      <c r="AWX21" s="19"/>
    </row>
    <row r="22" spans="1:1298" ht="18.75" x14ac:dyDescent="0.25">
      <c r="A22" s="20" t="s">
        <v>64</v>
      </c>
      <c r="B22" s="21">
        <v>377</v>
      </c>
      <c r="C22" s="29">
        <f>B22*C24/B24</f>
        <v>342.66978768577496</v>
      </c>
    </row>
    <row r="23" spans="1:1298" ht="18.75" x14ac:dyDescent="0.25">
      <c r="A23" s="20" t="s">
        <v>65</v>
      </c>
      <c r="B23" s="21">
        <v>94</v>
      </c>
      <c r="C23" s="29">
        <f>B23*C24/B24</f>
        <v>85.440212314225064</v>
      </c>
    </row>
    <row r="24" spans="1:1298" s="31" customFormat="1" ht="18" x14ac:dyDescent="0.4">
      <c r="A24" s="28"/>
      <c r="B24" s="23">
        <f>SUM(B22:B23)</f>
        <v>471</v>
      </c>
      <c r="C24" s="32">
        <v>428.11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  <c r="AMA24" s="19"/>
      <c r="AMB24" s="19"/>
      <c r="AMC24" s="19"/>
      <c r="AMD24" s="19"/>
      <c r="AME24" s="19"/>
      <c r="AMF24" s="19"/>
      <c r="AMG24" s="19"/>
      <c r="AMH24" s="19"/>
      <c r="AMI24" s="19"/>
      <c r="AMJ24" s="19"/>
      <c r="AMK24" s="19"/>
      <c r="AML24" s="19"/>
      <c r="AMM24" s="19"/>
      <c r="AMN24" s="19"/>
      <c r="AMO24" s="19"/>
      <c r="AMP24" s="19"/>
      <c r="AMQ24" s="19"/>
      <c r="AMR24" s="19"/>
      <c r="AMS24" s="19"/>
      <c r="AMT24" s="19"/>
      <c r="AMU24" s="19"/>
      <c r="AMV24" s="19"/>
      <c r="AMW24" s="19"/>
      <c r="AMX24" s="19"/>
      <c r="AMY24" s="19"/>
      <c r="AMZ24" s="19"/>
      <c r="ANA24" s="19"/>
      <c r="ANB24" s="19"/>
      <c r="ANC24" s="19"/>
      <c r="AND24" s="19"/>
      <c r="ANE24" s="19"/>
      <c r="ANF24" s="19"/>
      <c r="ANG24" s="19"/>
      <c r="ANH24" s="19"/>
      <c r="ANI24" s="19"/>
      <c r="ANJ24" s="19"/>
      <c r="ANK24" s="19"/>
      <c r="ANL24" s="19"/>
      <c r="ANM24" s="19"/>
      <c r="ANN24" s="19"/>
      <c r="ANO24" s="19"/>
      <c r="ANP24" s="19"/>
      <c r="ANQ24" s="19"/>
      <c r="ANR24" s="19"/>
      <c r="ANS24" s="19"/>
      <c r="ANT24" s="19"/>
      <c r="ANU24" s="19"/>
      <c r="ANV24" s="19"/>
      <c r="ANW24" s="19"/>
      <c r="ANX24" s="19"/>
      <c r="ANY24" s="19"/>
      <c r="ANZ24" s="19"/>
      <c r="AOA24" s="19"/>
      <c r="AOB24" s="19"/>
      <c r="AOC24" s="19"/>
      <c r="AOD24" s="19"/>
      <c r="AOE24" s="19"/>
      <c r="AOF24" s="19"/>
      <c r="AOG24" s="19"/>
      <c r="AOH24" s="19"/>
      <c r="AOI24" s="19"/>
      <c r="AOJ24" s="19"/>
      <c r="AOK24" s="19"/>
      <c r="AOL24" s="19"/>
      <c r="AOM24" s="19"/>
      <c r="AON24" s="19"/>
      <c r="AOO24" s="19"/>
      <c r="AOP24" s="19"/>
      <c r="AOQ24" s="19"/>
      <c r="AOR24" s="19"/>
      <c r="AOS24" s="19"/>
      <c r="AOT24" s="19"/>
      <c r="AOU24" s="19"/>
      <c r="AOV24" s="19"/>
      <c r="AOW24" s="19"/>
      <c r="AOX24" s="19"/>
      <c r="AOY24" s="19"/>
      <c r="AOZ24" s="19"/>
      <c r="APA24" s="19"/>
      <c r="APB24" s="19"/>
      <c r="APC24" s="19"/>
      <c r="APD24" s="19"/>
      <c r="APE24" s="19"/>
      <c r="APF24" s="19"/>
      <c r="APG24" s="19"/>
      <c r="APH24" s="19"/>
      <c r="API24" s="19"/>
      <c r="APJ24" s="19"/>
      <c r="APK24" s="19"/>
      <c r="APL24" s="19"/>
      <c r="APM24" s="19"/>
      <c r="APN24" s="19"/>
      <c r="APO24" s="19"/>
      <c r="APP24" s="19"/>
      <c r="APQ24" s="19"/>
      <c r="APR24" s="19"/>
      <c r="APS24" s="19"/>
      <c r="APT24" s="19"/>
      <c r="APU24" s="19"/>
      <c r="APV24" s="19"/>
      <c r="APW24" s="19"/>
      <c r="APX24" s="19"/>
      <c r="APY24" s="19"/>
      <c r="APZ24" s="19"/>
      <c r="AQA24" s="19"/>
      <c r="AQB24" s="19"/>
      <c r="AQC24" s="19"/>
      <c r="AQD24" s="19"/>
      <c r="AQE24" s="19"/>
      <c r="AQF24" s="19"/>
      <c r="AQG24" s="19"/>
      <c r="AQH24" s="19"/>
      <c r="AQI24" s="19"/>
      <c r="AQJ24" s="19"/>
      <c r="AQK24" s="19"/>
      <c r="AQL24" s="19"/>
      <c r="AQM24" s="19"/>
      <c r="AQN24" s="19"/>
      <c r="AQO24" s="19"/>
      <c r="AQP24" s="19"/>
      <c r="AQQ24" s="19"/>
      <c r="AQR24" s="19"/>
      <c r="AQS24" s="19"/>
      <c r="AQT24" s="19"/>
      <c r="AQU24" s="19"/>
      <c r="AQV24" s="19"/>
      <c r="AQW24" s="19"/>
      <c r="AQX24" s="19"/>
      <c r="AQY24" s="19"/>
      <c r="AQZ24" s="19"/>
      <c r="ARA24" s="19"/>
      <c r="ARB24" s="19"/>
      <c r="ARC24" s="19"/>
      <c r="ARD24" s="19"/>
      <c r="ARE24" s="19"/>
      <c r="ARF24" s="19"/>
      <c r="ARG24" s="19"/>
      <c r="ARH24" s="19"/>
      <c r="ARI24" s="19"/>
      <c r="ARJ24" s="19"/>
      <c r="ARK24" s="19"/>
      <c r="ARL24" s="19"/>
      <c r="ARM24" s="19"/>
      <c r="ARN24" s="19"/>
      <c r="ARO24" s="19"/>
      <c r="ARP24" s="19"/>
      <c r="ARQ24" s="19"/>
      <c r="ARR24" s="19"/>
      <c r="ARS24" s="19"/>
      <c r="ART24" s="19"/>
      <c r="ARU24" s="19"/>
      <c r="ARV24" s="19"/>
      <c r="ARW24" s="19"/>
      <c r="ARX24" s="19"/>
      <c r="ARY24" s="19"/>
      <c r="ARZ24" s="19"/>
      <c r="ASA24" s="19"/>
      <c r="ASB24" s="19"/>
      <c r="ASC24" s="19"/>
      <c r="ASD24" s="19"/>
      <c r="ASE24" s="19"/>
      <c r="ASF24" s="19"/>
      <c r="ASG24" s="19"/>
      <c r="ASH24" s="19"/>
      <c r="ASI24" s="19"/>
      <c r="ASJ24" s="19"/>
      <c r="ASK24" s="19"/>
      <c r="ASL24" s="19"/>
      <c r="ASM24" s="19"/>
      <c r="ASN24" s="19"/>
      <c r="ASO24" s="19"/>
      <c r="ASP24" s="19"/>
      <c r="ASQ24" s="19"/>
      <c r="ASR24" s="19"/>
      <c r="ASS24" s="19"/>
      <c r="AST24" s="19"/>
      <c r="ASU24" s="19"/>
      <c r="ASV24" s="19"/>
      <c r="ASW24" s="19"/>
      <c r="ASX24" s="19"/>
      <c r="ASY24" s="19"/>
      <c r="ASZ24" s="19"/>
      <c r="ATA24" s="19"/>
      <c r="ATB24" s="19"/>
      <c r="ATC24" s="19"/>
      <c r="ATD24" s="19"/>
      <c r="ATE24" s="19"/>
      <c r="ATF24" s="19"/>
      <c r="ATG24" s="19"/>
      <c r="ATH24" s="19"/>
      <c r="ATI24" s="19"/>
      <c r="ATJ24" s="19"/>
      <c r="ATK24" s="19"/>
      <c r="ATL24" s="19"/>
      <c r="ATM24" s="19"/>
      <c r="ATN24" s="19"/>
      <c r="ATO24" s="19"/>
      <c r="ATP24" s="19"/>
      <c r="ATQ24" s="19"/>
      <c r="ATR24" s="19"/>
      <c r="ATS24" s="19"/>
      <c r="ATT24" s="19"/>
      <c r="ATU24" s="19"/>
      <c r="ATV24" s="19"/>
      <c r="ATW24" s="19"/>
      <c r="ATX24" s="19"/>
      <c r="ATY24" s="19"/>
      <c r="ATZ24" s="19"/>
      <c r="AUA24" s="19"/>
      <c r="AUB24" s="19"/>
      <c r="AUC24" s="19"/>
      <c r="AUD24" s="19"/>
      <c r="AUE24" s="19"/>
      <c r="AUF24" s="19"/>
      <c r="AUG24" s="19"/>
      <c r="AUH24" s="19"/>
      <c r="AUI24" s="19"/>
      <c r="AUJ24" s="19"/>
      <c r="AUK24" s="19"/>
      <c r="AUL24" s="19"/>
      <c r="AUM24" s="19"/>
      <c r="AUN24" s="19"/>
      <c r="AUO24" s="19"/>
      <c r="AUP24" s="19"/>
      <c r="AUQ24" s="19"/>
      <c r="AUR24" s="19"/>
      <c r="AUS24" s="19"/>
      <c r="AUT24" s="19"/>
      <c r="AUU24" s="19"/>
      <c r="AUV24" s="19"/>
      <c r="AUW24" s="19"/>
      <c r="AUX24" s="19"/>
      <c r="AUY24" s="19"/>
      <c r="AUZ24" s="19"/>
      <c r="AVA24" s="19"/>
      <c r="AVB24" s="19"/>
      <c r="AVC24" s="19"/>
      <c r="AVD24" s="19"/>
      <c r="AVE24" s="19"/>
      <c r="AVF24" s="19"/>
      <c r="AVG24" s="19"/>
      <c r="AVH24" s="19"/>
      <c r="AVI24" s="19"/>
      <c r="AVJ24" s="19"/>
      <c r="AVK24" s="19"/>
      <c r="AVL24" s="19"/>
      <c r="AVM24" s="19"/>
      <c r="AVN24" s="19"/>
      <c r="AVO24" s="19"/>
      <c r="AVP24" s="19"/>
      <c r="AVQ24" s="19"/>
      <c r="AVR24" s="19"/>
      <c r="AVS24" s="19"/>
      <c r="AVT24" s="19"/>
      <c r="AVU24" s="19"/>
      <c r="AVV24" s="19"/>
      <c r="AVW24" s="19"/>
      <c r="AVX24" s="19"/>
      <c r="AVY24" s="19"/>
      <c r="AVZ24" s="19"/>
      <c r="AWA24" s="19"/>
      <c r="AWB24" s="19"/>
      <c r="AWC24" s="19"/>
      <c r="AWD24" s="19"/>
      <c r="AWE24" s="19"/>
      <c r="AWF24" s="19"/>
      <c r="AWG24" s="19"/>
      <c r="AWH24" s="19"/>
      <c r="AWI24" s="19"/>
      <c r="AWJ24" s="19"/>
      <c r="AWK24" s="19"/>
      <c r="AWL24" s="19"/>
      <c r="AWM24" s="19"/>
      <c r="AWN24" s="19"/>
      <c r="AWO24" s="19"/>
      <c r="AWP24" s="19"/>
      <c r="AWQ24" s="19"/>
      <c r="AWR24" s="19"/>
      <c r="AWS24" s="19"/>
      <c r="AWT24" s="19"/>
      <c r="AWU24" s="19"/>
      <c r="AWV24" s="19"/>
      <c r="AWW24" s="19"/>
      <c r="AWX24" s="19"/>
    </row>
    <row r="25" spans="1:1298" ht="18.75" x14ac:dyDescent="0.25">
      <c r="A25" s="20" t="s">
        <v>88</v>
      </c>
      <c r="B25" s="21">
        <v>145</v>
      </c>
      <c r="C25" s="29">
        <f>B25*C27/B27</f>
        <v>117.73194444444445</v>
      </c>
    </row>
    <row r="26" spans="1:1298" ht="18.75" x14ac:dyDescent="0.25">
      <c r="A26" s="20" t="s">
        <v>89</v>
      </c>
      <c r="B26" s="21">
        <v>143</v>
      </c>
      <c r="C26" s="29">
        <f>B26*C27/B27</f>
        <v>116.10805555555557</v>
      </c>
    </row>
    <row r="27" spans="1:1298" s="31" customFormat="1" ht="18" x14ac:dyDescent="0.4">
      <c r="A27" s="28"/>
      <c r="B27" s="23">
        <f>SUM(B25:B26)</f>
        <v>288</v>
      </c>
      <c r="C27" s="32">
        <v>233.84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19"/>
      <c r="ABY27" s="19"/>
      <c r="ABZ27" s="19"/>
      <c r="ACA27" s="19"/>
      <c r="ACB27" s="19"/>
      <c r="ACC27" s="19"/>
      <c r="ACD27" s="19"/>
      <c r="ACE27" s="19"/>
      <c r="ACF27" s="19"/>
      <c r="ACG27" s="19"/>
      <c r="ACH27" s="19"/>
      <c r="ACI27" s="19"/>
      <c r="ACJ27" s="19"/>
      <c r="ACK27" s="19"/>
      <c r="ACL27" s="19"/>
      <c r="ACM27" s="19"/>
      <c r="ACN27" s="19"/>
      <c r="ACO27" s="19"/>
      <c r="ACP27" s="19"/>
      <c r="ACQ27" s="19"/>
      <c r="ACR27" s="19"/>
      <c r="ACS27" s="19"/>
      <c r="ACT27" s="19"/>
      <c r="ACU27" s="19"/>
      <c r="ACV27" s="19"/>
      <c r="ACW27" s="19"/>
      <c r="ACX27" s="19"/>
      <c r="ACY27" s="19"/>
      <c r="ACZ27" s="19"/>
      <c r="ADA27" s="19"/>
      <c r="ADB27" s="19"/>
      <c r="ADC27" s="19"/>
      <c r="ADD27" s="19"/>
      <c r="ADE27" s="19"/>
      <c r="ADF27" s="19"/>
      <c r="ADG27" s="19"/>
      <c r="ADH27" s="19"/>
      <c r="ADI27" s="19"/>
      <c r="ADJ27" s="19"/>
      <c r="ADK27" s="19"/>
      <c r="ADL27" s="19"/>
      <c r="ADM27" s="19"/>
      <c r="ADN27" s="19"/>
      <c r="ADO27" s="19"/>
      <c r="ADP27" s="19"/>
      <c r="ADQ27" s="19"/>
      <c r="ADR27" s="19"/>
      <c r="ADS27" s="19"/>
      <c r="ADT27" s="19"/>
      <c r="ADU27" s="19"/>
      <c r="ADV27" s="19"/>
      <c r="ADW27" s="19"/>
      <c r="ADX27" s="19"/>
      <c r="ADY27" s="19"/>
      <c r="ADZ27" s="19"/>
      <c r="AEA27" s="19"/>
      <c r="AEB27" s="19"/>
      <c r="AEC27" s="19"/>
      <c r="AED27" s="19"/>
      <c r="AEE27" s="19"/>
      <c r="AEF27" s="19"/>
      <c r="AEG27" s="19"/>
      <c r="AEH27" s="19"/>
      <c r="AEI27" s="19"/>
      <c r="AEJ27" s="19"/>
      <c r="AEK27" s="19"/>
      <c r="AEL27" s="19"/>
      <c r="AEM27" s="19"/>
      <c r="AEN27" s="19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19"/>
      <c r="AFR27" s="19"/>
      <c r="AFS27" s="19"/>
      <c r="AFT27" s="19"/>
      <c r="AFU27" s="19"/>
      <c r="AFV27" s="19"/>
      <c r="AFW27" s="19"/>
      <c r="AFX27" s="19"/>
      <c r="AFY27" s="19"/>
      <c r="AFZ27" s="19"/>
      <c r="AGA27" s="19"/>
      <c r="AGB27" s="19"/>
      <c r="AGC27" s="19"/>
      <c r="AGD27" s="19"/>
      <c r="AGE27" s="19"/>
      <c r="AGF27" s="19"/>
      <c r="AGG27" s="19"/>
      <c r="AGH27" s="19"/>
      <c r="AGI27" s="19"/>
      <c r="AGJ27" s="19"/>
      <c r="AGK27" s="19"/>
      <c r="AGL27" s="19"/>
      <c r="AGM27" s="19"/>
      <c r="AGN27" s="19"/>
      <c r="AGO27" s="19"/>
      <c r="AGP27" s="19"/>
      <c r="AGQ27" s="19"/>
      <c r="AGR27" s="19"/>
      <c r="AGS27" s="19"/>
      <c r="AGT27" s="19"/>
      <c r="AGU27" s="19"/>
      <c r="AGV27" s="19"/>
      <c r="AGW27" s="19"/>
      <c r="AGX27" s="19"/>
      <c r="AGY27" s="19"/>
      <c r="AGZ27" s="19"/>
      <c r="AHA27" s="19"/>
      <c r="AHB27" s="19"/>
      <c r="AHC27" s="19"/>
      <c r="AHD27" s="19"/>
      <c r="AHE27" s="19"/>
      <c r="AHF27" s="19"/>
      <c r="AHG27" s="19"/>
      <c r="AHH27" s="19"/>
      <c r="AHI27" s="19"/>
      <c r="AHJ27" s="19"/>
      <c r="AHK27" s="19"/>
      <c r="AHL27" s="19"/>
      <c r="AHM27" s="19"/>
      <c r="AHN27" s="19"/>
      <c r="AHO27" s="19"/>
      <c r="AHP27" s="19"/>
      <c r="AHQ27" s="19"/>
      <c r="AHR27" s="19"/>
      <c r="AHS27" s="19"/>
      <c r="AHT27" s="19"/>
      <c r="AHU27" s="19"/>
      <c r="AHV27" s="19"/>
      <c r="AHW27" s="19"/>
      <c r="AHX27" s="19"/>
      <c r="AHY27" s="19"/>
      <c r="AHZ27" s="19"/>
      <c r="AIA27" s="19"/>
      <c r="AIB27" s="19"/>
      <c r="AIC27" s="19"/>
      <c r="AID27" s="19"/>
      <c r="AIE27" s="19"/>
      <c r="AIF27" s="19"/>
      <c r="AIG27" s="19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19"/>
      <c r="AJK27" s="19"/>
      <c r="AJL27" s="19"/>
      <c r="AJM27" s="19"/>
      <c r="AJN27" s="19"/>
      <c r="AJO27" s="19"/>
      <c r="AJP27" s="19"/>
      <c r="AJQ27" s="19"/>
      <c r="AJR27" s="19"/>
      <c r="AJS27" s="19"/>
      <c r="AJT27" s="19"/>
      <c r="AJU27" s="19"/>
      <c r="AJV27" s="19"/>
      <c r="AJW27" s="19"/>
      <c r="AJX27" s="19"/>
      <c r="AJY27" s="19"/>
      <c r="AJZ27" s="19"/>
      <c r="AKA27" s="19"/>
      <c r="AKB27" s="19"/>
      <c r="AKC27" s="19"/>
      <c r="AKD27" s="19"/>
      <c r="AKE27" s="19"/>
      <c r="AKF27" s="19"/>
      <c r="AKG27" s="19"/>
      <c r="AKH27" s="19"/>
      <c r="AKI27" s="19"/>
      <c r="AKJ27" s="19"/>
      <c r="AKK27" s="19"/>
      <c r="AKL27" s="19"/>
      <c r="AKM27" s="19"/>
      <c r="AKN27" s="19"/>
      <c r="AKO27" s="19"/>
      <c r="AKP27" s="19"/>
      <c r="AKQ27" s="19"/>
      <c r="AKR27" s="19"/>
      <c r="AKS27" s="19"/>
      <c r="AKT27" s="19"/>
      <c r="AKU27" s="19"/>
      <c r="AKV27" s="19"/>
      <c r="AKW27" s="19"/>
      <c r="AKX27" s="19"/>
      <c r="AKY27" s="19"/>
      <c r="AKZ27" s="19"/>
      <c r="ALA27" s="19"/>
      <c r="ALB27" s="19"/>
      <c r="ALC27" s="19"/>
      <c r="ALD27" s="19"/>
      <c r="ALE27" s="19"/>
      <c r="ALF27" s="19"/>
      <c r="ALG27" s="19"/>
      <c r="ALH27" s="19"/>
      <c r="ALI27" s="19"/>
      <c r="ALJ27" s="19"/>
      <c r="ALK27" s="19"/>
      <c r="ALL27" s="19"/>
      <c r="ALM27" s="19"/>
      <c r="ALN27" s="19"/>
      <c r="ALO27" s="19"/>
      <c r="ALP27" s="19"/>
      <c r="ALQ27" s="19"/>
      <c r="ALR27" s="19"/>
      <c r="ALS27" s="19"/>
      <c r="ALT27" s="19"/>
      <c r="ALU27" s="19"/>
      <c r="ALV27" s="19"/>
      <c r="ALW27" s="19"/>
      <c r="ALX27" s="19"/>
      <c r="ALY27" s="19"/>
      <c r="ALZ27" s="19"/>
      <c r="AMA27" s="19"/>
      <c r="AMB27" s="19"/>
      <c r="AMC27" s="19"/>
      <c r="AMD27" s="19"/>
      <c r="AME27" s="19"/>
      <c r="AMF27" s="19"/>
      <c r="AMG27" s="19"/>
      <c r="AMH27" s="19"/>
      <c r="AMI27" s="19"/>
      <c r="AMJ27" s="19"/>
      <c r="AMK27" s="19"/>
      <c r="AML27" s="19"/>
      <c r="AMM27" s="19"/>
      <c r="AMN27" s="19"/>
      <c r="AMO27" s="19"/>
      <c r="AMP27" s="19"/>
      <c r="AMQ27" s="19"/>
      <c r="AMR27" s="19"/>
      <c r="AMS27" s="19"/>
      <c r="AMT27" s="19"/>
      <c r="AMU27" s="19"/>
      <c r="AMV27" s="19"/>
      <c r="AMW27" s="19"/>
      <c r="AMX27" s="19"/>
      <c r="AMY27" s="19"/>
      <c r="AMZ27" s="19"/>
      <c r="ANA27" s="19"/>
      <c r="ANB27" s="19"/>
      <c r="ANC27" s="19"/>
      <c r="AND27" s="19"/>
      <c r="ANE27" s="19"/>
      <c r="ANF27" s="19"/>
      <c r="ANG27" s="19"/>
      <c r="ANH27" s="19"/>
      <c r="ANI27" s="19"/>
      <c r="ANJ27" s="19"/>
      <c r="ANK27" s="19"/>
      <c r="ANL27" s="19"/>
      <c r="ANM27" s="19"/>
      <c r="ANN27" s="19"/>
      <c r="ANO27" s="19"/>
      <c r="ANP27" s="19"/>
      <c r="ANQ27" s="19"/>
      <c r="ANR27" s="19"/>
      <c r="ANS27" s="19"/>
      <c r="ANT27" s="19"/>
      <c r="ANU27" s="19"/>
      <c r="ANV27" s="19"/>
      <c r="ANW27" s="19"/>
      <c r="ANX27" s="19"/>
      <c r="ANY27" s="19"/>
      <c r="ANZ27" s="19"/>
      <c r="AOA27" s="19"/>
      <c r="AOB27" s="19"/>
      <c r="AOC27" s="19"/>
      <c r="AOD27" s="19"/>
      <c r="AOE27" s="19"/>
      <c r="AOF27" s="19"/>
      <c r="AOG27" s="19"/>
      <c r="AOH27" s="19"/>
      <c r="AOI27" s="19"/>
      <c r="AOJ27" s="19"/>
      <c r="AOK27" s="19"/>
      <c r="AOL27" s="19"/>
      <c r="AOM27" s="19"/>
      <c r="AON27" s="19"/>
      <c r="AOO27" s="19"/>
      <c r="AOP27" s="19"/>
      <c r="AOQ27" s="19"/>
      <c r="AOR27" s="19"/>
      <c r="AOS27" s="19"/>
      <c r="AOT27" s="19"/>
      <c r="AOU27" s="19"/>
      <c r="AOV27" s="19"/>
      <c r="AOW27" s="19"/>
      <c r="AOX27" s="19"/>
      <c r="AOY27" s="19"/>
      <c r="AOZ27" s="19"/>
      <c r="APA27" s="19"/>
      <c r="APB27" s="19"/>
      <c r="APC27" s="19"/>
      <c r="APD27" s="19"/>
      <c r="APE27" s="19"/>
      <c r="APF27" s="19"/>
      <c r="APG27" s="19"/>
      <c r="APH27" s="19"/>
      <c r="API27" s="19"/>
      <c r="APJ27" s="19"/>
      <c r="APK27" s="19"/>
      <c r="APL27" s="19"/>
      <c r="APM27" s="19"/>
      <c r="APN27" s="19"/>
      <c r="APO27" s="19"/>
      <c r="APP27" s="19"/>
      <c r="APQ27" s="19"/>
      <c r="APR27" s="19"/>
      <c r="APS27" s="19"/>
      <c r="APT27" s="19"/>
      <c r="APU27" s="19"/>
      <c r="APV27" s="19"/>
      <c r="APW27" s="19"/>
      <c r="APX27" s="19"/>
      <c r="APY27" s="19"/>
      <c r="APZ27" s="19"/>
      <c r="AQA27" s="19"/>
      <c r="AQB27" s="19"/>
      <c r="AQC27" s="19"/>
      <c r="AQD27" s="19"/>
      <c r="AQE27" s="19"/>
      <c r="AQF27" s="19"/>
      <c r="AQG27" s="19"/>
      <c r="AQH27" s="19"/>
      <c r="AQI27" s="19"/>
      <c r="AQJ27" s="19"/>
      <c r="AQK27" s="19"/>
      <c r="AQL27" s="19"/>
      <c r="AQM27" s="19"/>
      <c r="AQN27" s="19"/>
      <c r="AQO27" s="19"/>
      <c r="AQP27" s="19"/>
      <c r="AQQ27" s="19"/>
      <c r="AQR27" s="19"/>
      <c r="AQS27" s="19"/>
      <c r="AQT27" s="19"/>
      <c r="AQU27" s="19"/>
      <c r="AQV27" s="19"/>
      <c r="AQW27" s="19"/>
      <c r="AQX27" s="19"/>
      <c r="AQY27" s="19"/>
      <c r="AQZ27" s="19"/>
      <c r="ARA27" s="19"/>
      <c r="ARB27" s="19"/>
      <c r="ARC27" s="19"/>
      <c r="ARD27" s="19"/>
      <c r="ARE27" s="19"/>
      <c r="ARF27" s="19"/>
      <c r="ARG27" s="19"/>
      <c r="ARH27" s="19"/>
      <c r="ARI27" s="19"/>
      <c r="ARJ27" s="19"/>
      <c r="ARK27" s="19"/>
      <c r="ARL27" s="19"/>
      <c r="ARM27" s="19"/>
      <c r="ARN27" s="19"/>
      <c r="ARO27" s="19"/>
      <c r="ARP27" s="19"/>
      <c r="ARQ27" s="19"/>
      <c r="ARR27" s="19"/>
      <c r="ARS27" s="19"/>
      <c r="ART27" s="19"/>
      <c r="ARU27" s="19"/>
      <c r="ARV27" s="19"/>
      <c r="ARW27" s="19"/>
      <c r="ARX27" s="19"/>
      <c r="ARY27" s="19"/>
      <c r="ARZ27" s="19"/>
      <c r="ASA27" s="19"/>
      <c r="ASB27" s="19"/>
      <c r="ASC27" s="19"/>
      <c r="ASD27" s="19"/>
      <c r="ASE27" s="19"/>
      <c r="ASF27" s="19"/>
      <c r="ASG27" s="19"/>
      <c r="ASH27" s="19"/>
      <c r="ASI27" s="19"/>
      <c r="ASJ27" s="19"/>
      <c r="ASK27" s="19"/>
      <c r="ASL27" s="19"/>
      <c r="ASM27" s="19"/>
      <c r="ASN27" s="19"/>
      <c r="ASO27" s="19"/>
      <c r="ASP27" s="19"/>
      <c r="ASQ27" s="19"/>
      <c r="ASR27" s="19"/>
      <c r="ASS27" s="19"/>
      <c r="AST27" s="19"/>
      <c r="ASU27" s="19"/>
      <c r="ASV27" s="19"/>
      <c r="ASW27" s="19"/>
      <c r="ASX27" s="19"/>
      <c r="ASY27" s="19"/>
      <c r="ASZ27" s="19"/>
      <c r="ATA27" s="19"/>
      <c r="ATB27" s="19"/>
      <c r="ATC27" s="19"/>
      <c r="ATD27" s="19"/>
      <c r="ATE27" s="19"/>
      <c r="ATF27" s="19"/>
      <c r="ATG27" s="19"/>
      <c r="ATH27" s="19"/>
      <c r="ATI27" s="19"/>
      <c r="ATJ27" s="19"/>
      <c r="ATK27" s="19"/>
      <c r="ATL27" s="19"/>
      <c r="ATM27" s="19"/>
      <c r="ATN27" s="19"/>
      <c r="ATO27" s="19"/>
      <c r="ATP27" s="19"/>
      <c r="ATQ27" s="19"/>
      <c r="ATR27" s="19"/>
      <c r="ATS27" s="19"/>
      <c r="ATT27" s="19"/>
      <c r="ATU27" s="19"/>
      <c r="ATV27" s="19"/>
      <c r="ATW27" s="19"/>
      <c r="ATX27" s="19"/>
      <c r="ATY27" s="19"/>
      <c r="ATZ27" s="19"/>
      <c r="AUA27" s="19"/>
      <c r="AUB27" s="19"/>
      <c r="AUC27" s="19"/>
      <c r="AUD27" s="19"/>
      <c r="AUE27" s="19"/>
      <c r="AUF27" s="19"/>
      <c r="AUG27" s="19"/>
      <c r="AUH27" s="19"/>
      <c r="AUI27" s="19"/>
      <c r="AUJ27" s="19"/>
      <c r="AUK27" s="19"/>
      <c r="AUL27" s="19"/>
      <c r="AUM27" s="19"/>
      <c r="AUN27" s="19"/>
      <c r="AUO27" s="19"/>
      <c r="AUP27" s="19"/>
      <c r="AUQ27" s="19"/>
      <c r="AUR27" s="19"/>
      <c r="AUS27" s="19"/>
      <c r="AUT27" s="19"/>
      <c r="AUU27" s="19"/>
      <c r="AUV27" s="19"/>
      <c r="AUW27" s="19"/>
      <c r="AUX27" s="19"/>
      <c r="AUY27" s="19"/>
      <c r="AUZ27" s="19"/>
      <c r="AVA27" s="19"/>
      <c r="AVB27" s="19"/>
      <c r="AVC27" s="19"/>
      <c r="AVD27" s="19"/>
      <c r="AVE27" s="19"/>
      <c r="AVF27" s="19"/>
      <c r="AVG27" s="19"/>
      <c r="AVH27" s="19"/>
      <c r="AVI27" s="19"/>
      <c r="AVJ27" s="19"/>
      <c r="AVK27" s="19"/>
      <c r="AVL27" s="19"/>
      <c r="AVM27" s="19"/>
      <c r="AVN27" s="19"/>
      <c r="AVO27" s="19"/>
      <c r="AVP27" s="19"/>
      <c r="AVQ27" s="19"/>
      <c r="AVR27" s="19"/>
      <c r="AVS27" s="19"/>
      <c r="AVT27" s="19"/>
      <c r="AVU27" s="19"/>
      <c r="AVV27" s="19"/>
      <c r="AVW27" s="19"/>
      <c r="AVX27" s="19"/>
      <c r="AVY27" s="19"/>
      <c r="AVZ27" s="19"/>
      <c r="AWA27" s="19"/>
      <c r="AWB27" s="19"/>
      <c r="AWC27" s="19"/>
      <c r="AWD27" s="19"/>
      <c r="AWE27" s="19"/>
      <c r="AWF27" s="19"/>
      <c r="AWG27" s="19"/>
      <c r="AWH27" s="19"/>
      <c r="AWI27" s="19"/>
      <c r="AWJ27" s="19"/>
      <c r="AWK27" s="19"/>
      <c r="AWL27" s="19"/>
      <c r="AWM27" s="19"/>
      <c r="AWN27" s="19"/>
      <c r="AWO27" s="19"/>
      <c r="AWP27" s="19"/>
      <c r="AWQ27" s="19"/>
      <c r="AWR27" s="19"/>
      <c r="AWS27" s="19"/>
      <c r="AWT27" s="19"/>
      <c r="AWU27" s="19"/>
      <c r="AWV27" s="19"/>
      <c r="AWW27" s="19"/>
      <c r="AWX27" s="19"/>
    </row>
    <row r="28" spans="1:1298" ht="18.75" x14ac:dyDescent="0.25">
      <c r="A28" s="20" t="s">
        <v>76</v>
      </c>
      <c r="B28" s="21">
        <v>24</v>
      </c>
      <c r="C28" s="29">
        <f>B28*C30/B30</f>
        <v>17.738507462686567</v>
      </c>
    </row>
    <row r="29" spans="1:1298" ht="18.75" x14ac:dyDescent="0.25">
      <c r="A29" s="20" t="s">
        <v>127</v>
      </c>
      <c r="B29" s="21">
        <v>43</v>
      </c>
      <c r="C29" s="29">
        <f>B29*C30/B30</f>
        <v>31.781492537313436</v>
      </c>
    </row>
    <row r="30" spans="1:1298" s="31" customFormat="1" ht="18" x14ac:dyDescent="0.4">
      <c r="A30" s="28"/>
      <c r="B30" s="23">
        <f>SUM(B28:B29)</f>
        <v>67</v>
      </c>
      <c r="C30" s="30">
        <v>49.52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19"/>
      <c r="ALV30" s="19"/>
      <c r="ALW30" s="19"/>
      <c r="ALX30" s="19"/>
      <c r="ALY30" s="19"/>
      <c r="ALZ30" s="19"/>
      <c r="AMA30" s="19"/>
      <c r="AMB30" s="19"/>
      <c r="AMC30" s="19"/>
      <c r="AMD30" s="19"/>
      <c r="AME30" s="19"/>
      <c r="AMF30" s="19"/>
      <c r="AMG30" s="19"/>
      <c r="AMH30" s="19"/>
      <c r="AMI30" s="19"/>
      <c r="AMJ30" s="19"/>
      <c r="AMK30" s="19"/>
      <c r="AML30" s="19"/>
      <c r="AMM30" s="19"/>
      <c r="AMN30" s="19"/>
      <c r="AMO30" s="19"/>
      <c r="AMP30" s="19"/>
      <c r="AMQ30" s="19"/>
      <c r="AMR30" s="19"/>
      <c r="AMS30" s="19"/>
      <c r="AMT30" s="19"/>
      <c r="AMU30" s="19"/>
      <c r="AMV30" s="19"/>
      <c r="AMW30" s="19"/>
      <c r="AMX30" s="19"/>
      <c r="AMY30" s="19"/>
      <c r="AMZ30" s="19"/>
      <c r="ANA30" s="19"/>
      <c r="ANB30" s="19"/>
      <c r="ANC30" s="19"/>
      <c r="AND30" s="19"/>
      <c r="ANE30" s="19"/>
      <c r="ANF30" s="19"/>
      <c r="ANG30" s="19"/>
      <c r="ANH30" s="19"/>
      <c r="ANI30" s="19"/>
      <c r="ANJ30" s="19"/>
      <c r="ANK30" s="19"/>
      <c r="ANL30" s="19"/>
      <c r="ANM30" s="19"/>
      <c r="ANN30" s="19"/>
      <c r="ANO30" s="19"/>
      <c r="ANP30" s="19"/>
      <c r="ANQ30" s="19"/>
      <c r="ANR30" s="19"/>
      <c r="ANS30" s="19"/>
      <c r="ANT30" s="19"/>
      <c r="ANU30" s="19"/>
      <c r="ANV30" s="19"/>
      <c r="ANW30" s="19"/>
      <c r="ANX30" s="19"/>
      <c r="ANY30" s="19"/>
      <c r="ANZ30" s="19"/>
      <c r="AOA30" s="19"/>
      <c r="AOB30" s="19"/>
      <c r="AOC30" s="19"/>
      <c r="AOD30" s="19"/>
      <c r="AOE30" s="19"/>
      <c r="AOF30" s="19"/>
      <c r="AOG30" s="19"/>
      <c r="AOH30" s="19"/>
      <c r="AOI30" s="19"/>
      <c r="AOJ30" s="19"/>
      <c r="AOK30" s="19"/>
      <c r="AOL30" s="19"/>
      <c r="AOM30" s="19"/>
      <c r="AON30" s="19"/>
      <c r="AOO30" s="19"/>
      <c r="AOP30" s="19"/>
      <c r="AOQ30" s="19"/>
      <c r="AOR30" s="19"/>
      <c r="AOS30" s="19"/>
      <c r="AOT30" s="19"/>
      <c r="AOU30" s="19"/>
      <c r="AOV30" s="19"/>
      <c r="AOW30" s="19"/>
      <c r="AOX30" s="19"/>
      <c r="AOY30" s="19"/>
      <c r="AOZ30" s="19"/>
      <c r="APA30" s="19"/>
      <c r="APB30" s="19"/>
      <c r="APC30" s="19"/>
      <c r="APD30" s="19"/>
      <c r="APE30" s="19"/>
      <c r="APF30" s="19"/>
      <c r="APG30" s="19"/>
      <c r="APH30" s="19"/>
      <c r="API30" s="19"/>
      <c r="APJ30" s="19"/>
      <c r="APK30" s="19"/>
      <c r="APL30" s="19"/>
      <c r="APM30" s="19"/>
      <c r="APN30" s="19"/>
      <c r="APO30" s="19"/>
      <c r="APP30" s="19"/>
      <c r="APQ30" s="19"/>
      <c r="APR30" s="19"/>
      <c r="APS30" s="19"/>
      <c r="APT30" s="19"/>
      <c r="APU30" s="19"/>
      <c r="APV30" s="19"/>
      <c r="APW30" s="19"/>
      <c r="APX30" s="19"/>
      <c r="APY30" s="19"/>
      <c r="APZ30" s="19"/>
      <c r="AQA30" s="19"/>
      <c r="AQB30" s="19"/>
      <c r="AQC30" s="19"/>
      <c r="AQD30" s="19"/>
      <c r="AQE30" s="19"/>
      <c r="AQF30" s="19"/>
      <c r="AQG30" s="19"/>
      <c r="AQH30" s="19"/>
      <c r="AQI30" s="19"/>
      <c r="AQJ30" s="19"/>
      <c r="AQK30" s="19"/>
      <c r="AQL30" s="19"/>
      <c r="AQM30" s="19"/>
      <c r="AQN30" s="19"/>
      <c r="AQO30" s="19"/>
      <c r="AQP30" s="19"/>
      <c r="AQQ30" s="19"/>
      <c r="AQR30" s="19"/>
      <c r="AQS30" s="19"/>
      <c r="AQT30" s="19"/>
      <c r="AQU30" s="19"/>
      <c r="AQV30" s="19"/>
      <c r="AQW30" s="19"/>
      <c r="AQX30" s="19"/>
      <c r="AQY30" s="19"/>
      <c r="AQZ30" s="19"/>
      <c r="ARA30" s="19"/>
      <c r="ARB30" s="19"/>
      <c r="ARC30" s="19"/>
      <c r="ARD30" s="19"/>
      <c r="ARE30" s="19"/>
      <c r="ARF30" s="19"/>
      <c r="ARG30" s="19"/>
      <c r="ARH30" s="19"/>
      <c r="ARI30" s="19"/>
      <c r="ARJ30" s="19"/>
      <c r="ARK30" s="19"/>
      <c r="ARL30" s="19"/>
      <c r="ARM30" s="19"/>
      <c r="ARN30" s="19"/>
      <c r="ARO30" s="19"/>
      <c r="ARP30" s="19"/>
      <c r="ARQ30" s="19"/>
      <c r="ARR30" s="19"/>
      <c r="ARS30" s="19"/>
      <c r="ART30" s="19"/>
      <c r="ARU30" s="19"/>
      <c r="ARV30" s="19"/>
      <c r="ARW30" s="19"/>
      <c r="ARX30" s="19"/>
      <c r="ARY30" s="19"/>
      <c r="ARZ30" s="19"/>
      <c r="ASA30" s="19"/>
      <c r="ASB30" s="19"/>
      <c r="ASC30" s="19"/>
      <c r="ASD30" s="19"/>
      <c r="ASE30" s="19"/>
      <c r="ASF30" s="19"/>
      <c r="ASG30" s="19"/>
      <c r="ASH30" s="19"/>
      <c r="ASI30" s="19"/>
      <c r="ASJ30" s="19"/>
      <c r="ASK30" s="19"/>
      <c r="ASL30" s="19"/>
      <c r="ASM30" s="19"/>
      <c r="ASN30" s="19"/>
      <c r="ASO30" s="19"/>
      <c r="ASP30" s="19"/>
      <c r="ASQ30" s="19"/>
      <c r="ASR30" s="19"/>
      <c r="ASS30" s="19"/>
      <c r="AST30" s="19"/>
      <c r="ASU30" s="19"/>
      <c r="ASV30" s="19"/>
      <c r="ASW30" s="19"/>
      <c r="ASX30" s="19"/>
      <c r="ASY30" s="19"/>
      <c r="ASZ30" s="19"/>
      <c r="ATA30" s="19"/>
      <c r="ATB30" s="19"/>
      <c r="ATC30" s="19"/>
      <c r="ATD30" s="19"/>
      <c r="ATE30" s="19"/>
      <c r="ATF30" s="19"/>
      <c r="ATG30" s="19"/>
      <c r="ATH30" s="19"/>
      <c r="ATI30" s="19"/>
      <c r="ATJ30" s="19"/>
      <c r="ATK30" s="19"/>
      <c r="ATL30" s="19"/>
      <c r="ATM30" s="19"/>
      <c r="ATN30" s="19"/>
      <c r="ATO30" s="19"/>
      <c r="ATP30" s="19"/>
      <c r="ATQ30" s="19"/>
      <c r="ATR30" s="19"/>
      <c r="ATS30" s="19"/>
      <c r="ATT30" s="19"/>
      <c r="ATU30" s="19"/>
      <c r="ATV30" s="19"/>
      <c r="ATW30" s="19"/>
      <c r="ATX30" s="19"/>
      <c r="ATY30" s="19"/>
      <c r="ATZ30" s="19"/>
      <c r="AUA30" s="19"/>
      <c r="AUB30" s="19"/>
      <c r="AUC30" s="19"/>
      <c r="AUD30" s="19"/>
      <c r="AUE30" s="19"/>
      <c r="AUF30" s="19"/>
      <c r="AUG30" s="19"/>
      <c r="AUH30" s="19"/>
      <c r="AUI30" s="19"/>
      <c r="AUJ30" s="19"/>
      <c r="AUK30" s="19"/>
      <c r="AUL30" s="19"/>
      <c r="AUM30" s="19"/>
      <c r="AUN30" s="19"/>
      <c r="AUO30" s="19"/>
      <c r="AUP30" s="19"/>
      <c r="AUQ30" s="19"/>
      <c r="AUR30" s="19"/>
      <c r="AUS30" s="19"/>
      <c r="AUT30" s="19"/>
      <c r="AUU30" s="19"/>
      <c r="AUV30" s="19"/>
      <c r="AUW30" s="19"/>
      <c r="AUX30" s="19"/>
      <c r="AUY30" s="19"/>
      <c r="AUZ30" s="19"/>
      <c r="AVA30" s="19"/>
      <c r="AVB30" s="19"/>
      <c r="AVC30" s="19"/>
      <c r="AVD30" s="19"/>
      <c r="AVE30" s="19"/>
      <c r="AVF30" s="19"/>
      <c r="AVG30" s="19"/>
      <c r="AVH30" s="19"/>
      <c r="AVI30" s="19"/>
      <c r="AVJ30" s="19"/>
      <c r="AVK30" s="19"/>
      <c r="AVL30" s="19"/>
      <c r="AVM30" s="19"/>
      <c r="AVN30" s="19"/>
      <c r="AVO30" s="19"/>
      <c r="AVP30" s="19"/>
      <c r="AVQ30" s="19"/>
      <c r="AVR30" s="19"/>
      <c r="AVS30" s="19"/>
      <c r="AVT30" s="19"/>
      <c r="AVU30" s="19"/>
      <c r="AVV30" s="19"/>
      <c r="AVW30" s="19"/>
      <c r="AVX30" s="19"/>
      <c r="AVY30" s="19"/>
      <c r="AVZ30" s="19"/>
      <c r="AWA30" s="19"/>
      <c r="AWB30" s="19"/>
      <c r="AWC30" s="19"/>
      <c r="AWD30" s="19"/>
      <c r="AWE30" s="19"/>
      <c r="AWF30" s="19"/>
      <c r="AWG30" s="19"/>
      <c r="AWH30" s="19"/>
      <c r="AWI30" s="19"/>
      <c r="AWJ30" s="19"/>
      <c r="AWK30" s="19"/>
      <c r="AWL30" s="19"/>
      <c r="AWM30" s="19"/>
      <c r="AWN30" s="19"/>
      <c r="AWO30" s="19"/>
      <c r="AWP30" s="19"/>
      <c r="AWQ30" s="19"/>
      <c r="AWR30" s="19"/>
      <c r="AWS30" s="19"/>
      <c r="AWT30" s="19"/>
      <c r="AWU30" s="19"/>
      <c r="AWV30" s="19"/>
      <c r="AWW30" s="19"/>
      <c r="AWX30" s="19"/>
    </row>
    <row r="31" spans="1:1298" ht="18.75" x14ac:dyDescent="0.25">
      <c r="A31" s="20" t="s">
        <v>128</v>
      </c>
      <c r="B31" s="21">
        <v>132</v>
      </c>
      <c r="C31" s="29">
        <f>B31*C37/B37</f>
        <v>140.78166666666664</v>
      </c>
    </row>
    <row r="32" spans="1:1298" ht="18.75" x14ac:dyDescent="0.25">
      <c r="A32" s="20" t="s">
        <v>95</v>
      </c>
      <c r="B32" s="21">
        <v>121</v>
      </c>
      <c r="C32" s="29">
        <f>B32*C37/B37</f>
        <v>129.04986111111111</v>
      </c>
    </row>
    <row r="33" spans="1:1298" ht="18.75" x14ac:dyDescent="0.25">
      <c r="A33" s="20" t="s">
        <v>96</v>
      </c>
      <c r="B33" s="21">
        <v>12</v>
      </c>
      <c r="C33" s="29">
        <f>B33*C37/B37</f>
        <v>12.798333333333332</v>
      </c>
    </row>
    <row r="34" spans="1:1298" ht="18.75" x14ac:dyDescent="0.25">
      <c r="A34" s="20" t="s">
        <v>97</v>
      </c>
      <c r="B34" s="21">
        <v>55</v>
      </c>
      <c r="C34" s="29">
        <f>B34*C37/B37</f>
        <v>58.659027777777773</v>
      </c>
    </row>
    <row r="35" spans="1:1298" ht="18.75" x14ac:dyDescent="0.25">
      <c r="A35" s="20" t="s">
        <v>98</v>
      </c>
      <c r="B35" s="21">
        <v>93</v>
      </c>
      <c r="C35" s="29">
        <f>B35*C37/B37</f>
        <v>99.187083333333334</v>
      </c>
    </row>
    <row r="36" spans="1:1298" ht="18.75" x14ac:dyDescent="0.25">
      <c r="A36" s="20" t="s">
        <v>99</v>
      </c>
      <c r="B36" s="21">
        <v>91</v>
      </c>
      <c r="C36" s="29">
        <f>B36*C37/B37</f>
        <v>97.054027777777776</v>
      </c>
    </row>
    <row r="37" spans="1:1298" s="31" customFormat="1" ht="18" x14ac:dyDescent="0.4">
      <c r="A37" s="28"/>
      <c r="B37" s="23">
        <f>SUM(B31:B36)</f>
        <v>504</v>
      </c>
      <c r="C37" s="30">
        <v>537.53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19"/>
      <c r="UM37" s="19"/>
      <c r="UN37" s="19"/>
      <c r="UO37" s="19"/>
      <c r="UP37" s="19"/>
      <c r="UQ37" s="19"/>
      <c r="UR37" s="19"/>
      <c r="US37" s="19"/>
      <c r="UT37" s="19"/>
      <c r="UU37" s="19"/>
      <c r="UV37" s="19"/>
      <c r="UW37" s="19"/>
      <c r="UX37" s="19"/>
      <c r="UY37" s="19"/>
      <c r="UZ37" s="19"/>
      <c r="VA37" s="19"/>
      <c r="VB37" s="19"/>
      <c r="VC37" s="19"/>
      <c r="VD37" s="19"/>
      <c r="VE37" s="19"/>
      <c r="VF37" s="19"/>
      <c r="VG37" s="19"/>
      <c r="VH37" s="19"/>
      <c r="VI37" s="19"/>
      <c r="VJ37" s="19"/>
      <c r="VK37" s="19"/>
      <c r="VL37" s="19"/>
      <c r="VM37" s="19"/>
      <c r="VN37" s="19"/>
      <c r="VO37" s="19"/>
      <c r="VP37" s="19"/>
      <c r="VQ37" s="19"/>
      <c r="VR37" s="19"/>
      <c r="VS37" s="19"/>
      <c r="VT37" s="19"/>
      <c r="VU37" s="19"/>
      <c r="VV37" s="19"/>
      <c r="VW37" s="19"/>
      <c r="VX37" s="19"/>
      <c r="VY37" s="19"/>
      <c r="VZ37" s="19"/>
      <c r="WA37" s="19"/>
      <c r="WB37" s="19"/>
      <c r="WC37" s="19"/>
      <c r="WD37" s="19"/>
      <c r="WE37" s="19"/>
      <c r="WF37" s="19"/>
      <c r="WG37" s="19"/>
      <c r="WH37" s="19"/>
      <c r="WI37" s="19"/>
      <c r="WJ37" s="19"/>
      <c r="WK37" s="19"/>
      <c r="WL37" s="19"/>
      <c r="WM37" s="19"/>
      <c r="WN37" s="19"/>
      <c r="WO37" s="19"/>
      <c r="WP37" s="19"/>
      <c r="WQ37" s="19"/>
      <c r="WR37" s="19"/>
      <c r="WS37" s="19"/>
      <c r="WT37" s="19"/>
      <c r="WU37" s="19"/>
      <c r="WV37" s="19"/>
      <c r="WW37" s="19"/>
      <c r="WX37" s="19"/>
      <c r="WY37" s="19"/>
      <c r="WZ37" s="19"/>
      <c r="XA37" s="19"/>
      <c r="XB37" s="19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9"/>
      <c r="XQ37" s="19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19"/>
      <c r="YF37" s="19"/>
      <c r="YG37" s="19"/>
      <c r="YH37" s="19"/>
      <c r="YI37" s="19"/>
      <c r="YJ37" s="19"/>
      <c r="YK37" s="19"/>
      <c r="YL37" s="19"/>
      <c r="YM37" s="19"/>
      <c r="YN37" s="19"/>
      <c r="YO37" s="19"/>
      <c r="YP37" s="19"/>
      <c r="YQ37" s="19"/>
      <c r="YR37" s="19"/>
      <c r="YS37" s="19"/>
      <c r="YT37" s="19"/>
      <c r="YU37" s="19"/>
      <c r="YV37" s="19"/>
      <c r="YW37" s="19"/>
      <c r="YX37" s="19"/>
      <c r="YY37" s="19"/>
      <c r="YZ37" s="19"/>
      <c r="ZA37" s="19"/>
      <c r="ZB37" s="19"/>
      <c r="ZC37" s="19"/>
      <c r="ZD37" s="19"/>
      <c r="ZE37" s="19"/>
      <c r="ZF37" s="19"/>
      <c r="ZG37" s="19"/>
      <c r="ZH37" s="19"/>
      <c r="ZI37" s="19"/>
      <c r="ZJ37" s="19"/>
      <c r="ZK37" s="19"/>
      <c r="ZL37" s="19"/>
      <c r="ZM37" s="19"/>
      <c r="ZN37" s="19"/>
      <c r="ZO37" s="19"/>
      <c r="ZP37" s="19"/>
      <c r="ZQ37" s="19"/>
      <c r="ZR37" s="19"/>
      <c r="ZS37" s="19"/>
      <c r="ZT37" s="19"/>
      <c r="ZU37" s="19"/>
      <c r="ZV37" s="19"/>
      <c r="ZW37" s="19"/>
      <c r="ZX37" s="19"/>
      <c r="ZY37" s="19"/>
      <c r="ZZ37" s="19"/>
      <c r="AAA37" s="19"/>
      <c r="AAB37" s="19"/>
      <c r="AAC37" s="19"/>
      <c r="AAD37" s="19"/>
      <c r="AAE37" s="19"/>
      <c r="AAF37" s="19"/>
      <c r="AAG37" s="19"/>
      <c r="AAH37" s="19"/>
      <c r="AAI37" s="19"/>
      <c r="AAJ37" s="19"/>
      <c r="AAK37" s="19"/>
      <c r="AAL37" s="19"/>
      <c r="AAM37" s="19"/>
      <c r="AAN37" s="19"/>
      <c r="AAO37" s="19"/>
      <c r="AAP37" s="19"/>
      <c r="AAQ37" s="19"/>
      <c r="AAR37" s="19"/>
      <c r="AAS37" s="19"/>
      <c r="AAT37" s="19"/>
      <c r="AAU37" s="19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  <c r="ABF37" s="19"/>
      <c r="ABG37" s="19"/>
      <c r="ABH37" s="19"/>
      <c r="ABI37" s="19"/>
      <c r="ABJ37" s="19"/>
      <c r="ABK37" s="19"/>
      <c r="ABL37" s="19"/>
      <c r="ABM37" s="19"/>
      <c r="ABN37" s="19"/>
      <c r="ABO37" s="19"/>
      <c r="ABP37" s="19"/>
      <c r="ABQ37" s="19"/>
      <c r="ABR37" s="19"/>
      <c r="ABS37" s="19"/>
      <c r="ABT37" s="19"/>
      <c r="ABU37" s="19"/>
      <c r="ABV37" s="19"/>
      <c r="ABW37" s="19"/>
      <c r="ABX37" s="19"/>
      <c r="ABY37" s="19"/>
      <c r="ABZ37" s="19"/>
      <c r="ACA37" s="19"/>
      <c r="ACB37" s="19"/>
      <c r="ACC37" s="19"/>
      <c r="ACD37" s="19"/>
      <c r="ACE37" s="19"/>
      <c r="ACF37" s="19"/>
      <c r="ACG37" s="19"/>
      <c r="ACH37" s="19"/>
      <c r="ACI37" s="19"/>
      <c r="ACJ37" s="19"/>
      <c r="ACK37" s="19"/>
      <c r="ACL37" s="19"/>
      <c r="ACM37" s="19"/>
      <c r="ACN37" s="19"/>
      <c r="ACO37" s="19"/>
      <c r="ACP37" s="19"/>
      <c r="ACQ37" s="19"/>
      <c r="ACR37" s="19"/>
      <c r="ACS37" s="19"/>
      <c r="ACT37" s="19"/>
      <c r="ACU37" s="19"/>
      <c r="ACV37" s="19"/>
      <c r="ACW37" s="19"/>
      <c r="ACX37" s="19"/>
      <c r="ACY37" s="19"/>
      <c r="ACZ37" s="19"/>
      <c r="ADA37" s="19"/>
      <c r="ADB37" s="19"/>
      <c r="ADC37" s="19"/>
      <c r="ADD37" s="19"/>
      <c r="ADE37" s="19"/>
      <c r="ADF37" s="19"/>
      <c r="ADG37" s="19"/>
      <c r="ADH37" s="19"/>
      <c r="ADI37" s="19"/>
      <c r="ADJ37" s="19"/>
      <c r="ADK37" s="19"/>
      <c r="ADL37" s="19"/>
      <c r="ADM37" s="19"/>
      <c r="ADN37" s="19"/>
      <c r="ADO37" s="19"/>
      <c r="ADP37" s="19"/>
      <c r="ADQ37" s="19"/>
      <c r="ADR37" s="19"/>
      <c r="ADS37" s="19"/>
      <c r="ADT37" s="19"/>
      <c r="ADU37" s="19"/>
      <c r="ADV37" s="19"/>
      <c r="ADW37" s="19"/>
      <c r="ADX37" s="19"/>
      <c r="ADY37" s="19"/>
      <c r="ADZ37" s="19"/>
      <c r="AEA37" s="19"/>
      <c r="AEB37" s="19"/>
      <c r="AEC37" s="19"/>
      <c r="AED37" s="19"/>
      <c r="AEE37" s="19"/>
      <c r="AEF37" s="19"/>
      <c r="AEG37" s="19"/>
      <c r="AEH37" s="19"/>
      <c r="AEI37" s="19"/>
      <c r="AEJ37" s="19"/>
      <c r="AEK37" s="19"/>
      <c r="AEL37" s="19"/>
      <c r="AEM37" s="19"/>
      <c r="AEN37" s="19"/>
      <c r="AEO37" s="19"/>
      <c r="AEP37" s="19"/>
      <c r="AEQ37" s="19"/>
      <c r="AER37" s="19"/>
      <c r="AES37" s="19"/>
      <c r="AET37" s="19"/>
      <c r="AEU37" s="19"/>
      <c r="AEV37" s="19"/>
      <c r="AEW37" s="19"/>
      <c r="AEX37" s="19"/>
      <c r="AEY37" s="19"/>
      <c r="AEZ37" s="19"/>
      <c r="AFA37" s="19"/>
      <c r="AFB37" s="19"/>
      <c r="AFC37" s="19"/>
      <c r="AFD37" s="19"/>
      <c r="AFE37" s="19"/>
      <c r="AFF37" s="19"/>
      <c r="AFG37" s="19"/>
      <c r="AFH37" s="19"/>
      <c r="AFI37" s="19"/>
      <c r="AFJ37" s="19"/>
      <c r="AFK37" s="19"/>
      <c r="AFL37" s="19"/>
      <c r="AFM37" s="19"/>
      <c r="AFN37" s="19"/>
      <c r="AFO37" s="19"/>
      <c r="AFP37" s="19"/>
      <c r="AFQ37" s="19"/>
      <c r="AFR37" s="19"/>
      <c r="AFS37" s="19"/>
      <c r="AFT37" s="19"/>
      <c r="AFU37" s="19"/>
      <c r="AFV37" s="19"/>
      <c r="AFW37" s="19"/>
      <c r="AFX37" s="19"/>
      <c r="AFY37" s="19"/>
      <c r="AFZ37" s="19"/>
      <c r="AGA37" s="19"/>
      <c r="AGB37" s="19"/>
      <c r="AGC37" s="19"/>
      <c r="AGD37" s="19"/>
      <c r="AGE37" s="19"/>
      <c r="AGF37" s="19"/>
      <c r="AGG37" s="19"/>
      <c r="AGH37" s="19"/>
      <c r="AGI37" s="19"/>
      <c r="AGJ37" s="19"/>
      <c r="AGK37" s="19"/>
      <c r="AGL37" s="19"/>
      <c r="AGM37" s="19"/>
      <c r="AGN37" s="19"/>
      <c r="AGO37" s="19"/>
      <c r="AGP37" s="19"/>
      <c r="AGQ37" s="19"/>
      <c r="AGR37" s="19"/>
      <c r="AGS37" s="19"/>
      <c r="AGT37" s="19"/>
      <c r="AGU37" s="19"/>
      <c r="AGV37" s="19"/>
      <c r="AGW37" s="19"/>
      <c r="AGX37" s="19"/>
      <c r="AGY37" s="19"/>
      <c r="AGZ37" s="19"/>
      <c r="AHA37" s="19"/>
      <c r="AHB37" s="19"/>
      <c r="AHC37" s="19"/>
      <c r="AHD37" s="19"/>
      <c r="AHE37" s="19"/>
      <c r="AHF37" s="19"/>
      <c r="AHG37" s="19"/>
      <c r="AHH37" s="19"/>
      <c r="AHI37" s="19"/>
      <c r="AHJ37" s="19"/>
      <c r="AHK37" s="19"/>
      <c r="AHL37" s="19"/>
      <c r="AHM37" s="19"/>
      <c r="AHN37" s="19"/>
      <c r="AHO37" s="19"/>
      <c r="AHP37" s="19"/>
      <c r="AHQ37" s="19"/>
      <c r="AHR37" s="19"/>
      <c r="AHS37" s="19"/>
      <c r="AHT37" s="19"/>
      <c r="AHU37" s="19"/>
      <c r="AHV37" s="19"/>
      <c r="AHW37" s="19"/>
      <c r="AHX37" s="19"/>
      <c r="AHY37" s="19"/>
      <c r="AHZ37" s="19"/>
      <c r="AIA37" s="19"/>
      <c r="AIB37" s="19"/>
      <c r="AIC37" s="19"/>
      <c r="AID37" s="19"/>
      <c r="AIE37" s="19"/>
      <c r="AIF37" s="19"/>
      <c r="AIG37" s="19"/>
      <c r="AIH37" s="19"/>
      <c r="AII37" s="19"/>
      <c r="AIJ37" s="19"/>
      <c r="AIK37" s="19"/>
      <c r="AIL37" s="19"/>
      <c r="AIM37" s="19"/>
      <c r="AIN37" s="19"/>
      <c r="AIO37" s="19"/>
      <c r="AIP37" s="19"/>
      <c r="AIQ37" s="19"/>
      <c r="AIR37" s="19"/>
      <c r="AIS37" s="19"/>
      <c r="AIT37" s="19"/>
      <c r="AIU37" s="19"/>
      <c r="AIV37" s="19"/>
      <c r="AIW37" s="19"/>
      <c r="AIX37" s="19"/>
      <c r="AIY37" s="19"/>
      <c r="AIZ37" s="19"/>
      <c r="AJA37" s="19"/>
      <c r="AJB37" s="19"/>
      <c r="AJC37" s="19"/>
      <c r="AJD37" s="19"/>
      <c r="AJE37" s="19"/>
      <c r="AJF37" s="19"/>
      <c r="AJG37" s="19"/>
      <c r="AJH37" s="19"/>
      <c r="AJI37" s="19"/>
      <c r="AJJ37" s="19"/>
      <c r="AJK37" s="19"/>
      <c r="AJL37" s="19"/>
      <c r="AJM37" s="19"/>
      <c r="AJN37" s="19"/>
      <c r="AJO37" s="19"/>
      <c r="AJP37" s="19"/>
      <c r="AJQ37" s="19"/>
      <c r="AJR37" s="19"/>
      <c r="AJS37" s="19"/>
      <c r="AJT37" s="19"/>
      <c r="AJU37" s="19"/>
      <c r="AJV37" s="19"/>
      <c r="AJW37" s="19"/>
      <c r="AJX37" s="19"/>
      <c r="AJY37" s="19"/>
      <c r="AJZ37" s="19"/>
      <c r="AKA37" s="19"/>
      <c r="AKB37" s="19"/>
      <c r="AKC37" s="19"/>
      <c r="AKD37" s="19"/>
      <c r="AKE37" s="19"/>
      <c r="AKF37" s="19"/>
      <c r="AKG37" s="19"/>
      <c r="AKH37" s="19"/>
      <c r="AKI37" s="19"/>
      <c r="AKJ37" s="19"/>
      <c r="AKK37" s="19"/>
      <c r="AKL37" s="19"/>
      <c r="AKM37" s="19"/>
      <c r="AKN37" s="19"/>
      <c r="AKO37" s="19"/>
      <c r="AKP37" s="19"/>
      <c r="AKQ37" s="19"/>
      <c r="AKR37" s="19"/>
      <c r="AKS37" s="19"/>
      <c r="AKT37" s="19"/>
      <c r="AKU37" s="19"/>
      <c r="AKV37" s="19"/>
      <c r="AKW37" s="19"/>
      <c r="AKX37" s="19"/>
      <c r="AKY37" s="19"/>
      <c r="AKZ37" s="19"/>
      <c r="ALA37" s="19"/>
      <c r="ALB37" s="19"/>
      <c r="ALC37" s="19"/>
      <c r="ALD37" s="19"/>
      <c r="ALE37" s="19"/>
      <c r="ALF37" s="19"/>
      <c r="ALG37" s="19"/>
      <c r="ALH37" s="19"/>
      <c r="ALI37" s="19"/>
      <c r="ALJ37" s="19"/>
      <c r="ALK37" s="19"/>
      <c r="ALL37" s="19"/>
      <c r="ALM37" s="19"/>
      <c r="ALN37" s="19"/>
      <c r="ALO37" s="19"/>
      <c r="ALP37" s="19"/>
      <c r="ALQ37" s="19"/>
      <c r="ALR37" s="19"/>
      <c r="ALS37" s="19"/>
      <c r="ALT37" s="19"/>
      <c r="ALU37" s="19"/>
      <c r="ALV37" s="19"/>
      <c r="ALW37" s="19"/>
      <c r="ALX37" s="19"/>
      <c r="ALY37" s="19"/>
      <c r="ALZ37" s="19"/>
      <c r="AMA37" s="19"/>
      <c r="AMB37" s="19"/>
      <c r="AMC37" s="19"/>
      <c r="AMD37" s="19"/>
      <c r="AME37" s="19"/>
      <c r="AMF37" s="19"/>
      <c r="AMG37" s="19"/>
      <c r="AMH37" s="19"/>
      <c r="AMI37" s="19"/>
      <c r="AMJ37" s="19"/>
      <c r="AMK37" s="19"/>
      <c r="AML37" s="19"/>
      <c r="AMM37" s="19"/>
      <c r="AMN37" s="19"/>
      <c r="AMO37" s="19"/>
      <c r="AMP37" s="19"/>
      <c r="AMQ37" s="19"/>
      <c r="AMR37" s="19"/>
      <c r="AMS37" s="19"/>
      <c r="AMT37" s="19"/>
      <c r="AMU37" s="19"/>
      <c r="AMV37" s="19"/>
      <c r="AMW37" s="19"/>
      <c r="AMX37" s="19"/>
      <c r="AMY37" s="19"/>
      <c r="AMZ37" s="19"/>
      <c r="ANA37" s="19"/>
      <c r="ANB37" s="19"/>
      <c r="ANC37" s="19"/>
      <c r="AND37" s="19"/>
      <c r="ANE37" s="19"/>
      <c r="ANF37" s="19"/>
      <c r="ANG37" s="19"/>
      <c r="ANH37" s="19"/>
      <c r="ANI37" s="19"/>
      <c r="ANJ37" s="19"/>
      <c r="ANK37" s="19"/>
      <c r="ANL37" s="19"/>
      <c r="ANM37" s="19"/>
      <c r="ANN37" s="19"/>
      <c r="ANO37" s="19"/>
      <c r="ANP37" s="19"/>
      <c r="ANQ37" s="19"/>
      <c r="ANR37" s="19"/>
      <c r="ANS37" s="19"/>
      <c r="ANT37" s="19"/>
      <c r="ANU37" s="19"/>
      <c r="ANV37" s="19"/>
      <c r="ANW37" s="19"/>
      <c r="ANX37" s="19"/>
      <c r="ANY37" s="19"/>
      <c r="ANZ37" s="19"/>
      <c r="AOA37" s="19"/>
      <c r="AOB37" s="19"/>
      <c r="AOC37" s="19"/>
      <c r="AOD37" s="19"/>
      <c r="AOE37" s="19"/>
      <c r="AOF37" s="19"/>
      <c r="AOG37" s="19"/>
      <c r="AOH37" s="19"/>
      <c r="AOI37" s="19"/>
      <c r="AOJ37" s="19"/>
      <c r="AOK37" s="19"/>
      <c r="AOL37" s="19"/>
      <c r="AOM37" s="19"/>
      <c r="AON37" s="19"/>
      <c r="AOO37" s="19"/>
      <c r="AOP37" s="19"/>
      <c r="AOQ37" s="19"/>
      <c r="AOR37" s="19"/>
      <c r="AOS37" s="19"/>
      <c r="AOT37" s="19"/>
      <c r="AOU37" s="19"/>
      <c r="AOV37" s="19"/>
      <c r="AOW37" s="19"/>
      <c r="AOX37" s="19"/>
      <c r="AOY37" s="19"/>
      <c r="AOZ37" s="19"/>
      <c r="APA37" s="19"/>
      <c r="APB37" s="19"/>
      <c r="APC37" s="19"/>
      <c r="APD37" s="19"/>
      <c r="APE37" s="19"/>
      <c r="APF37" s="19"/>
      <c r="APG37" s="19"/>
      <c r="APH37" s="19"/>
      <c r="API37" s="19"/>
      <c r="APJ37" s="19"/>
      <c r="APK37" s="19"/>
      <c r="APL37" s="19"/>
      <c r="APM37" s="19"/>
      <c r="APN37" s="19"/>
      <c r="APO37" s="19"/>
      <c r="APP37" s="19"/>
      <c r="APQ37" s="19"/>
      <c r="APR37" s="19"/>
      <c r="APS37" s="19"/>
      <c r="APT37" s="19"/>
      <c r="APU37" s="19"/>
      <c r="APV37" s="19"/>
      <c r="APW37" s="19"/>
      <c r="APX37" s="19"/>
      <c r="APY37" s="19"/>
      <c r="APZ37" s="19"/>
      <c r="AQA37" s="19"/>
      <c r="AQB37" s="19"/>
      <c r="AQC37" s="19"/>
      <c r="AQD37" s="19"/>
      <c r="AQE37" s="19"/>
      <c r="AQF37" s="19"/>
      <c r="AQG37" s="19"/>
      <c r="AQH37" s="19"/>
      <c r="AQI37" s="19"/>
      <c r="AQJ37" s="19"/>
      <c r="AQK37" s="19"/>
      <c r="AQL37" s="19"/>
      <c r="AQM37" s="19"/>
      <c r="AQN37" s="19"/>
      <c r="AQO37" s="19"/>
      <c r="AQP37" s="19"/>
      <c r="AQQ37" s="19"/>
      <c r="AQR37" s="19"/>
      <c r="AQS37" s="19"/>
      <c r="AQT37" s="19"/>
      <c r="AQU37" s="19"/>
      <c r="AQV37" s="19"/>
      <c r="AQW37" s="19"/>
      <c r="AQX37" s="19"/>
      <c r="AQY37" s="19"/>
      <c r="AQZ37" s="19"/>
      <c r="ARA37" s="19"/>
      <c r="ARB37" s="19"/>
      <c r="ARC37" s="19"/>
      <c r="ARD37" s="19"/>
      <c r="ARE37" s="19"/>
      <c r="ARF37" s="19"/>
      <c r="ARG37" s="19"/>
      <c r="ARH37" s="19"/>
      <c r="ARI37" s="19"/>
      <c r="ARJ37" s="19"/>
      <c r="ARK37" s="19"/>
      <c r="ARL37" s="19"/>
      <c r="ARM37" s="19"/>
      <c r="ARN37" s="19"/>
      <c r="ARO37" s="19"/>
      <c r="ARP37" s="19"/>
      <c r="ARQ37" s="19"/>
      <c r="ARR37" s="19"/>
      <c r="ARS37" s="19"/>
      <c r="ART37" s="19"/>
      <c r="ARU37" s="19"/>
      <c r="ARV37" s="19"/>
      <c r="ARW37" s="19"/>
      <c r="ARX37" s="19"/>
      <c r="ARY37" s="19"/>
      <c r="ARZ37" s="19"/>
      <c r="ASA37" s="19"/>
      <c r="ASB37" s="19"/>
      <c r="ASC37" s="19"/>
      <c r="ASD37" s="19"/>
      <c r="ASE37" s="19"/>
      <c r="ASF37" s="19"/>
      <c r="ASG37" s="19"/>
      <c r="ASH37" s="19"/>
      <c r="ASI37" s="19"/>
      <c r="ASJ37" s="19"/>
      <c r="ASK37" s="19"/>
      <c r="ASL37" s="19"/>
      <c r="ASM37" s="19"/>
      <c r="ASN37" s="19"/>
      <c r="ASO37" s="19"/>
      <c r="ASP37" s="19"/>
      <c r="ASQ37" s="19"/>
      <c r="ASR37" s="19"/>
      <c r="ASS37" s="19"/>
      <c r="AST37" s="19"/>
      <c r="ASU37" s="19"/>
      <c r="ASV37" s="19"/>
      <c r="ASW37" s="19"/>
      <c r="ASX37" s="19"/>
      <c r="ASY37" s="19"/>
      <c r="ASZ37" s="19"/>
      <c r="ATA37" s="19"/>
      <c r="ATB37" s="19"/>
      <c r="ATC37" s="19"/>
      <c r="ATD37" s="19"/>
      <c r="ATE37" s="19"/>
      <c r="ATF37" s="19"/>
      <c r="ATG37" s="19"/>
      <c r="ATH37" s="19"/>
      <c r="ATI37" s="19"/>
      <c r="ATJ37" s="19"/>
      <c r="ATK37" s="19"/>
      <c r="ATL37" s="19"/>
      <c r="ATM37" s="19"/>
      <c r="ATN37" s="19"/>
      <c r="ATO37" s="19"/>
      <c r="ATP37" s="19"/>
      <c r="ATQ37" s="19"/>
      <c r="ATR37" s="19"/>
      <c r="ATS37" s="19"/>
      <c r="ATT37" s="19"/>
      <c r="ATU37" s="19"/>
      <c r="ATV37" s="19"/>
      <c r="ATW37" s="19"/>
      <c r="ATX37" s="19"/>
      <c r="ATY37" s="19"/>
      <c r="ATZ37" s="19"/>
      <c r="AUA37" s="19"/>
      <c r="AUB37" s="19"/>
      <c r="AUC37" s="19"/>
      <c r="AUD37" s="19"/>
      <c r="AUE37" s="19"/>
      <c r="AUF37" s="19"/>
      <c r="AUG37" s="19"/>
      <c r="AUH37" s="19"/>
      <c r="AUI37" s="19"/>
      <c r="AUJ37" s="19"/>
      <c r="AUK37" s="19"/>
      <c r="AUL37" s="19"/>
      <c r="AUM37" s="19"/>
      <c r="AUN37" s="19"/>
      <c r="AUO37" s="19"/>
      <c r="AUP37" s="19"/>
      <c r="AUQ37" s="19"/>
      <c r="AUR37" s="19"/>
      <c r="AUS37" s="19"/>
      <c r="AUT37" s="19"/>
      <c r="AUU37" s="19"/>
      <c r="AUV37" s="19"/>
      <c r="AUW37" s="19"/>
      <c r="AUX37" s="19"/>
      <c r="AUY37" s="19"/>
      <c r="AUZ37" s="19"/>
      <c r="AVA37" s="19"/>
      <c r="AVB37" s="19"/>
      <c r="AVC37" s="19"/>
      <c r="AVD37" s="19"/>
      <c r="AVE37" s="19"/>
      <c r="AVF37" s="19"/>
      <c r="AVG37" s="19"/>
      <c r="AVH37" s="19"/>
      <c r="AVI37" s="19"/>
      <c r="AVJ37" s="19"/>
      <c r="AVK37" s="19"/>
      <c r="AVL37" s="19"/>
      <c r="AVM37" s="19"/>
      <c r="AVN37" s="19"/>
      <c r="AVO37" s="19"/>
      <c r="AVP37" s="19"/>
      <c r="AVQ37" s="19"/>
      <c r="AVR37" s="19"/>
      <c r="AVS37" s="19"/>
      <c r="AVT37" s="19"/>
      <c r="AVU37" s="19"/>
      <c r="AVV37" s="19"/>
      <c r="AVW37" s="19"/>
      <c r="AVX37" s="19"/>
      <c r="AVY37" s="19"/>
      <c r="AVZ37" s="19"/>
      <c r="AWA37" s="19"/>
      <c r="AWB37" s="19"/>
      <c r="AWC37" s="19"/>
      <c r="AWD37" s="19"/>
      <c r="AWE37" s="19"/>
      <c r="AWF37" s="19"/>
      <c r="AWG37" s="19"/>
      <c r="AWH37" s="19"/>
      <c r="AWI37" s="19"/>
      <c r="AWJ37" s="19"/>
      <c r="AWK37" s="19"/>
      <c r="AWL37" s="19"/>
      <c r="AWM37" s="19"/>
      <c r="AWN37" s="19"/>
      <c r="AWO37" s="19"/>
      <c r="AWP37" s="19"/>
      <c r="AWQ37" s="19"/>
      <c r="AWR37" s="19"/>
      <c r="AWS37" s="19"/>
      <c r="AWT37" s="19"/>
      <c r="AWU37" s="19"/>
      <c r="AWV37" s="19"/>
      <c r="AWW37" s="19"/>
      <c r="AWX37" s="19"/>
    </row>
    <row r="38" spans="1:1298" ht="18.75" x14ac:dyDescent="0.25">
      <c r="A38" s="20" t="s">
        <v>85</v>
      </c>
      <c r="B38" s="21">
        <v>2</v>
      </c>
      <c r="C38" s="29">
        <f>B38*C40/B40</f>
        <v>3.9743589743589745</v>
      </c>
    </row>
    <row r="39" spans="1:1298" ht="18.75" x14ac:dyDescent="0.25">
      <c r="A39" s="20" t="s">
        <v>104</v>
      </c>
      <c r="B39" s="21">
        <v>37</v>
      </c>
      <c r="C39" s="29">
        <f>B39*C40/B40</f>
        <v>73.525641025641022</v>
      </c>
    </row>
    <row r="40" spans="1:1298" s="31" customFormat="1" ht="18" x14ac:dyDescent="0.4">
      <c r="A40" s="28"/>
      <c r="B40" s="23">
        <f>SUM(B38:B39)</f>
        <v>39</v>
      </c>
      <c r="C40" s="30">
        <v>77.5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</row>
    <row r="41" spans="1:1298" ht="18.75" x14ac:dyDescent="0.25">
      <c r="A41" s="20" t="s">
        <v>90</v>
      </c>
      <c r="B41" s="21">
        <v>86</v>
      </c>
      <c r="C41" s="29">
        <f>B41*C44/B44</f>
        <v>101.91</v>
      </c>
    </row>
    <row r="42" spans="1:1298" ht="18.75" x14ac:dyDescent="0.25">
      <c r="A42" s="20" t="s">
        <v>91</v>
      </c>
      <c r="B42" s="21">
        <v>93</v>
      </c>
      <c r="C42" s="29">
        <f>B42*C44/B44</f>
        <v>110.205</v>
      </c>
    </row>
    <row r="43" spans="1:1298" ht="18.75" x14ac:dyDescent="0.25">
      <c r="A43" s="20" t="s">
        <v>92</v>
      </c>
      <c r="B43" s="21">
        <v>43</v>
      </c>
      <c r="C43" s="29">
        <f>B43*C44/B44</f>
        <v>50.954999999999998</v>
      </c>
    </row>
    <row r="44" spans="1:1298" s="31" customFormat="1" ht="18" x14ac:dyDescent="0.4">
      <c r="A44" s="28"/>
      <c r="B44" s="23">
        <f>SUM(B41:B43)</f>
        <v>222</v>
      </c>
      <c r="C44" s="30">
        <v>263.07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  <c r="AMK44" s="19"/>
      <c r="AML44" s="19"/>
      <c r="AMM44" s="19"/>
      <c r="AMN44" s="19"/>
      <c r="AMO44" s="19"/>
      <c r="AMP44" s="19"/>
      <c r="AMQ44" s="19"/>
      <c r="AMR44" s="19"/>
      <c r="AMS44" s="19"/>
      <c r="AMT44" s="19"/>
      <c r="AMU44" s="19"/>
      <c r="AMV44" s="19"/>
      <c r="AMW44" s="19"/>
      <c r="AMX44" s="19"/>
      <c r="AMY44" s="19"/>
      <c r="AMZ44" s="19"/>
      <c r="ANA44" s="19"/>
      <c r="ANB44" s="19"/>
      <c r="ANC44" s="19"/>
      <c r="AND44" s="19"/>
      <c r="ANE44" s="19"/>
      <c r="ANF44" s="19"/>
      <c r="ANG44" s="19"/>
      <c r="ANH44" s="19"/>
      <c r="ANI44" s="19"/>
      <c r="ANJ44" s="19"/>
      <c r="ANK44" s="19"/>
      <c r="ANL44" s="19"/>
      <c r="ANM44" s="19"/>
      <c r="ANN44" s="19"/>
      <c r="ANO44" s="19"/>
      <c r="ANP44" s="19"/>
      <c r="ANQ44" s="19"/>
      <c r="ANR44" s="19"/>
      <c r="ANS44" s="19"/>
      <c r="ANT44" s="19"/>
      <c r="ANU44" s="19"/>
      <c r="ANV44" s="19"/>
      <c r="ANW44" s="19"/>
      <c r="ANX44" s="19"/>
      <c r="ANY44" s="19"/>
      <c r="ANZ44" s="19"/>
      <c r="AOA44" s="19"/>
      <c r="AOB44" s="19"/>
      <c r="AOC44" s="19"/>
      <c r="AOD44" s="19"/>
      <c r="AOE44" s="19"/>
      <c r="AOF44" s="19"/>
      <c r="AOG44" s="19"/>
      <c r="AOH44" s="19"/>
      <c r="AOI44" s="19"/>
      <c r="AOJ44" s="19"/>
      <c r="AOK44" s="19"/>
      <c r="AOL44" s="19"/>
      <c r="AOM44" s="19"/>
      <c r="AON44" s="19"/>
      <c r="AOO44" s="19"/>
      <c r="AOP44" s="19"/>
      <c r="AOQ44" s="19"/>
      <c r="AOR44" s="19"/>
      <c r="AOS44" s="19"/>
      <c r="AOT44" s="19"/>
      <c r="AOU44" s="19"/>
      <c r="AOV44" s="19"/>
      <c r="AOW44" s="19"/>
      <c r="AOX44" s="19"/>
      <c r="AOY44" s="19"/>
      <c r="AOZ44" s="19"/>
      <c r="APA44" s="19"/>
      <c r="APB44" s="19"/>
      <c r="APC44" s="19"/>
      <c r="APD44" s="19"/>
      <c r="APE44" s="19"/>
      <c r="APF44" s="19"/>
      <c r="APG44" s="19"/>
      <c r="APH44" s="19"/>
      <c r="API44" s="19"/>
      <c r="APJ44" s="19"/>
      <c r="APK44" s="19"/>
      <c r="APL44" s="19"/>
      <c r="APM44" s="19"/>
      <c r="APN44" s="19"/>
      <c r="APO44" s="19"/>
      <c r="APP44" s="19"/>
      <c r="APQ44" s="19"/>
      <c r="APR44" s="19"/>
      <c r="APS44" s="19"/>
      <c r="APT44" s="19"/>
      <c r="APU44" s="19"/>
      <c r="APV44" s="19"/>
      <c r="APW44" s="19"/>
      <c r="APX44" s="19"/>
      <c r="APY44" s="19"/>
      <c r="APZ44" s="19"/>
      <c r="AQA44" s="19"/>
      <c r="AQB44" s="19"/>
      <c r="AQC44" s="19"/>
      <c r="AQD44" s="19"/>
      <c r="AQE44" s="19"/>
      <c r="AQF44" s="19"/>
      <c r="AQG44" s="19"/>
      <c r="AQH44" s="19"/>
      <c r="AQI44" s="19"/>
      <c r="AQJ44" s="19"/>
      <c r="AQK44" s="19"/>
      <c r="AQL44" s="19"/>
      <c r="AQM44" s="19"/>
      <c r="AQN44" s="19"/>
      <c r="AQO44" s="19"/>
      <c r="AQP44" s="19"/>
      <c r="AQQ44" s="19"/>
      <c r="AQR44" s="19"/>
      <c r="AQS44" s="19"/>
      <c r="AQT44" s="19"/>
      <c r="AQU44" s="19"/>
      <c r="AQV44" s="19"/>
      <c r="AQW44" s="19"/>
      <c r="AQX44" s="19"/>
      <c r="AQY44" s="19"/>
      <c r="AQZ44" s="19"/>
      <c r="ARA44" s="19"/>
      <c r="ARB44" s="19"/>
      <c r="ARC44" s="19"/>
      <c r="ARD44" s="19"/>
      <c r="ARE44" s="19"/>
      <c r="ARF44" s="19"/>
      <c r="ARG44" s="19"/>
      <c r="ARH44" s="19"/>
      <c r="ARI44" s="19"/>
      <c r="ARJ44" s="19"/>
      <c r="ARK44" s="19"/>
      <c r="ARL44" s="19"/>
      <c r="ARM44" s="19"/>
      <c r="ARN44" s="19"/>
      <c r="ARO44" s="19"/>
      <c r="ARP44" s="19"/>
      <c r="ARQ44" s="19"/>
      <c r="ARR44" s="19"/>
      <c r="ARS44" s="19"/>
      <c r="ART44" s="19"/>
      <c r="ARU44" s="19"/>
      <c r="ARV44" s="19"/>
      <c r="ARW44" s="19"/>
      <c r="ARX44" s="19"/>
      <c r="ARY44" s="19"/>
      <c r="ARZ44" s="19"/>
      <c r="ASA44" s="19"/>
      <c r="ASB44" s="19"/>
      <c r="ASC44" s="19"/>
      <c r="ASD44" s="19"/>
      <c r="ASE44" s="19"/>
      <c r="ASF44" s="19"/>
      <c r="ASG44" s="19"/>
      <c r="ASH44" s="19"/>
      <c r="ASI44" s="19"/>
      <c r="ASJ44" s="19"/>
      <c r="ASK44" s="19"/>
      <c r="ASL44" s="19"/>
      <c r="ASM44" s="19"/>
      <c r="ASN44" s="19"/>
      <c r="ASO44" s="19"/>
      <c r="ASP44" s="19"/>
      <c r="ASQ44" s="19"/>
      <c r="ASR44" s="19"/>
      <c r="ASS44" s="19"/>
      <c r="AST44" s="19"/>
      <c r="ASU44" s="19"/>
      <c r="ASV44" s="19"/>
      <c r="ASW44" s="19"/>
      <c r="ASX44" s="19"/>
      <c r="ASY44" s="19"/>
      <c r="ASZ44" s="19"/>
      <c r="ATA44" s="19"/>
      <c r="ATB44" s="19"/>
      <c r="ATC44" s="19"/>
      <c r="ATD44" s="19"/>
      <c r="ATE44" s="19"/>
      <c r="ATF44" s="19"/>
      <c r="ATG44" s="19"/>
      <c r="ATH44" s="19"/>
      <c r="ATI44" s="19"/>
      <c r="ATJ44" s="19"/>
      <c r="ATK44" s="19"/>
      <c r="ATL44" s="19"/>
      <c r="ATM44" s="19"/>
      <c r="ATN44" s="19"/>
      <c r="ATO44" s="19"/>
      <c r="ATP44" s="19"/>
      <c r="ATQ44" s="19"/>
      <c r="ATR44" s="19"/>
      <c r="ATS44" s="19"/>
      <c r="ATT44" s="19"/>
      <c r="ATU44" s="19"/>
      <c r="ATV44" s="19"/>
      <c r="ATW44" s="19"/>
      <c r="ATX44" s="19"/>
      <c r="ATY44" s="19"/>
      <c r="ATZ44" s="19"/>
      <c r="AUA44" s="19"/>
      <c r="AUB44" s="19"/>
      <c r="AUC44" s="19"/>
      <c r="AUD44" s="19"/>
      <c r="AUE44" s="19"/>
      <c r="AUF44" s="19"/>
      <c r="AUG44" s="19"/>
      <c r="AUH44" s="19"/>
      <c r="AUI44" s="19"/>
      <c r="AUJ44" s="19"/>
      <c r="AUK44" s="19"/>
      <c r="AUL44" s="19"/>
      <c r="AUM44" s="19"/>
      <c r="AUN44" s="19"/>
      <c r="AUO44" s="19"/>
      <c r="AUP44" s="19"/>
      <c r="AUQ44" s="19"/>
      <c r="AUR44" s="19"/>
      <c r="AUS44" s="19"/>
      <c r="AUT44" s="19"/>
      <c r="AUU44" s="19"/>
      <c r="AUV44" s="19"/>
      <c r="AUW44" s="19"/>
      <c r="AUX44" s="19"/>
      <c r="AUY44" s="19"/>
      <c r="AUZ44" s="19"/>
      <c r="AVA44" s="19"/>
      <c r="AVB44" s="19"/>
      <c r="AVC44" s="19"/>
      <c r="AVD44" s="19"/>
      <c r="AVE44" s="19"/>
      <c r="AVF44" s="19"/>
      <c r="AVG44" s="19"/>
      <c r="AVH44" s="19"/>
      <c r="AVI44" s="19"/>
      <c r="AVJ44" s="19"/>
      <c r="AVK44" s="19"/>
      <c r="AVL44" s="19"/>
      <c r="AVM44" s="19"/>
      <c r="AVN44" s="19"/>
      <c r="AVO44" s="19"/>
      <c r="AVP44" s="19"/>
      <c r="AVQ44" s="19"/>
      <c r="AVR44" s="19"/>
      <c r="AVS44" s="19"/>
      <c r="AVT44" s="19"/>
      <c r="AVU44" s="19"/>
      <c r="AVV44" s="19"/>
      <c r="AVW44" s="19"/>
      <c r="AVX44" s="19"/>
      <c r="AVY44" s="19"/>
      <c r="AVZ44" s="19"/>
      <c r="AWA44" s="19"/>
      <c r="AWB44" s="19"/>
      <c r="AWC44" s="19"/>
      <c r="AWD44" s="19"/>
      <c r="AWE44" s="19"/>
      <c r="AWF44" s="19"/>
      <c r="AWG44" s="19"/>
      <c r="AWH44" s="19"/>
      <c r="AWI44" s="19"/>
      <c r="AWJ44" s="19"/>
      <c r="AWK44" s="19"/>
      <c r="AWL44" s="19"/>
      <c r="AWM44" s="19"/>
      <c r="AWN44" s="19"/>
      <c r="AWO44" s="19"/>
      <c r="AWP44" s="19"/>
      <c r="AWQ44" s="19"/>
      <c r="AWR44" s="19"/>
      <c r="AWS44" s="19"/>
      <c r="AWT44" s="19"/>
      <c r="AWU44" s="19"/>
      <c r="AWV44" s="19"/>
      <c r="AWW44" s="19"/>
      <c r="AWX44" s="19"/>
    </row>
    <row r="45" spans="1:1298" ht="18.75" x14ac:dyDescent="0.25">
      <c r="A45" s="20" t="s">
        <v>19</v>
      </c>
      <c r="B45" s="21">
        <v>109</v>
      </c>
      <c r="C45" s="29">
        <f>B45*C47/B47</f>
        <v>141.33412587412587</v>
      </c>
    </row>
    <row r="46" spans="1:1298" ht="18.75" x14ac:dyDescent="0.25">
      <c r="A46" s="20" t="s">
        <v>20</v>
      </c>
      <c r="B46" s="21">
        <v>34</v>
      </c>
      <c r="C46" s="29">
        <f>B46*C47/B47</f>
        <v>44.085874125874128</v>
      </c>
    </row>
    <row r="47" spans="1:1298" s="31" customFormat="1" ht="18" x14ac:dyDescent="0.4">
      <c r="A47" s="28"/>
      <c r="B47" s="23">
        <f>SUM(B45:B46)</f>
        <v>143</v>
      </c>
      <c r="C47" s="30">
        <v>185.42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  <c r="ACV47" s="19"/>
      <c r="ACW47" s="19"/>
      <c r="ACX47" s="19"/>
      <c r="ACY47" s="19"/>
      <c r="ACZ47" s="19"/>
      <c r="ADA47" s="19"/>
      <c r="ADB47" s="19"/>
      <c r="ADC47" s="19"/>
      <c r="ADD47" s="19"/>
      <c r="ADE47" s="19"/>
      <c r="ADF47" s="19"/>
      <c r="ADG47" s="19"/>
      <c r="ADH47" s="19"/>
      <c r="ADI47" s="19"/>
      <c r="ADJ47" s="19"/>
      <c r="ADK47" s="19"/>
      <c r="ADL47" s="19"/>
      <c r="ADM47" s="19"/>
      <c r="ADN47" s="19"/>
      <c r="ADO47" s="19"/>
      <c r="ADP47" s="19"/>
      <c r="ADQ47" s="19"/>
      <c r="ADR47" s="19"/>
      <c r="ADS47" s="19"/>
      <c r="ADT47" s="19"/>
      <c r="ADU47" s="19"/>
      <c r="ADV47" s="19"/>
      <c r="ADW47" s="19"/>
      <c r="ADX47" s="19"/>
      <c r="ADY47" s="19"/>
      <c r="ADZ47" s="19"/>
      <c r="AEA47" s="19"/>
      <c r="AEB47" s="19"/>
      <c r="AEC47" s="19"/>
      <c r="AED47" s="19"/>
      <c r="AEE47" s="19"/>
      <c r="AEF47" s="19"/>
      <c r="AEG47" s="19"/>
      <c r="AEH47" s="19"/>
      <c r="AEI47" s="19"/>
      <c r="AEJ47" s="19"/>
      <c r="AEK47" s="19"/>
      <c r="AEL47" s="19"/>
      <c r="AEM47" s="19"/>
      <c r="AEN47" s="19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19"/>
      <c r="AFR47" s="19"/>
      <c r="AFS47" s="19"/>
      <c r="AFT47" s="19"/>
      <c r="AFU47" s="19"/>
      <c r="AFV47" s="19"/>
      <c r="AFW47" s="19"/>
      <c r="AFX47" s="19"/>
      <c r="AFY47" s="19"/>
      <c r="AFZ47" s="19"/>
      <c r="AGA47" s="19"/>
      <c r="AGB47" s="19"/>
      <c r="AGC47" s="19"/>
      <c r="AGD47" s="19"/>
      <c r="AGE47" s="19"/>
      <c r="AGF47" s="19"/>
      <c r="AGG47" s="19"/>
      <c r="AGH47" s="19"/>
      <c r="AGI47" s="19"/>
      <c r="AGJ47" s="19"/>
      <c r="AGK47" s="19"/>
      <c r="AGL47" s="19"/>
      <c r="AGM47" s="19"/>
      <c r="AGN47" s="19"/>
      <c r="AGO47" s="19"/>
      <c r="AGP47" s="19"/>
      <c r="AGQ47" s="19"/>
      <c r="AGR47" s="19"/>
      <c r="AGS47" s="19"/>
      <c r="AGT47" s="19"/>
      <c r="AGU47" s="19"/>
      <c r="AGV47" s="19"/>
      <c r="AGW47" s="19"/>
      <c r="AGX47" s="19"/>
      <c r="AGY47" s="19"/>
      <c r="AGZ47" s="19"/>
      <c r="AHA47" s="19"/>
      <c r="AHB47" s="19"/>
      <c r="AHC47" s="19"/>
      <c r="AHD47" s="19"/>
      <c r="AHE47" s="19"/>
      <c r="AHF47" s="19"/>
      <c r="AHG47" s="19"/>
      <c r="AHH47" s="19"/>
      <c r="AHI47" s="19"/>
      <c r="AHJ47" s="19"/>
      <c r="AHK47" s="19"/>
      <c r="AHL47" s="19"/>
      <c r="AHM47" s="19"/>
      <c r="AHN47" s="19"/>
      <c r="AHO47" s="19"/>
      <c r="AHP47" s="19"/>
      <c r="AHQ47" s="19"/>
      <c r="AHR47" s="19"/>
      <c r="AHS47" s="19"/>
      <c r="AHT47" s="19"/>
      <c r="AHU47" s="19"/>
      <c r="AHV47" s="19"/>
      <c r="AHW47" s="19"/>
      <c r="AHX47" s="19"/>
      <c r="AHY47" s="19"/>
      <c r="AHZ47" s="19"/>
      <c r="AIA47" s="19"/>
      <c r="AIB47" s="19"/>
      <c r="AIC47" s="19"/>
      <c r="AID47" s="19"/>
      <c r="AIE47" s="19"/>
      <c r="AIF47" s="19"/>
      <c r="AIG47" s="19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19"/>
      <c r="AJK47" s="19"/>
      <c r="AJL47" s="19"/>
      <c r="AJM47" s="19"/>
      <c r="AJN47" s="19"/>
      <c r="AJO47" s="19"/>
      <c r="AJP47" s="19"/>
      <c r="AJQ47" s="19"/>
      <c r="AJR47" s="19"/>
      <c r="AJS47" s="19"/>
      <c r="AJT47" s="19"/>
      <c r="AJU47" s="19"/>
      <c r="AJV47" s="19"/>
      <c r="AJW47" s="19"/>
      <c r="AJX47" s="19"/>
      <c r="AJY47" s="19"/>
      <c r="AJZ47" s="19"/>
      <c r="AKA47" s="19"/>
      <c r="AKB47" s="19"/>
      <c r="AKC47" s="19"/>
      <c r="AKD47" s="19"/>
      <c r="AKE47" s="19"/>
      <c r="AKF47" s="19"/>
      <c r="AKG47" s="19"/>
      <c r="AKH47" s="19"/>
      <c r="AKI47" s="19"/>
      <c r="AKJ47" s="19"/>
      <c r="AKK47" s="19"/>
      <c r="AKL47" s="19"/>
      <c r="AKM47" s="19"/>
      <c r="AKN47" s="19"/>
      <c r="AKO47" s="19"/>
      <c r="AKP47" s="19"/>
      <c r="AKQ47" s="19"/>
      <c r="AKR47" s="19"/>
      <c r="AKS47" s="19"/>
      <c r="AKT47" s="19"/>
      <c r="AKU47" s="19"/>
      <c r="AKV47" s="19"/>
      <c r="AKW47" s="19"/>
      <c r="AKX47" s="19"/>
      <c r="AKY47" s="19"/>
      <c r="AKZ47" s="19"/>
      <c r="ALA47" s="19"/>
      <c r="ALB47" s="19"/>
      <c r="ALC47" s="19"/>
      <c r="ALD47" s="19"/>
      <c r="ALE47" s="19"/>
      <c r="ALF47" s="19"/>
      <c r="ALG47" s="19"/>
      <c r="ALH47" s="19"/>
      <c r="ALI47" s="19"/>
      <c r="ALJ47" s="19"/>
      <c r="ALK47" s="19"/>
      <c r="ALL47" s="19"/>
      <c r="ALM47" s="19"/>
      <c r="ALN47" s="19"/>
      <c r="ALO47" s="19"/>
      <c r="ALP47" s="19"/>
      <c r="ALQ47" s="19"/>
      <c r="ALR47" s="19"/>
      <c r="ALS47" s="19"/>
      <c r="ALT47" s="19"/>
      <c r="ALU47" s="19"/>
      <c r="ALV47" s="19"/>
      <c r="ALW47" s="19"/>
      <c r="ALX47" s="19"/>
      <c r="ALY47" s="19"/>
      <c r="ALZ47" s="19"/>
      <c r="AMA47" s="19"/>
      <c r="AMB47" s="19"/>
      <c r="AMC47" s="19"/>
      <c r="AMD47" s="19"/>
      <c r="AME47" s="19"/>
      <c r="AMF47" s="19"/>
      <c r="AMG47" s="19"/>
      <c r="AMH47" s="19"/>
      <c r="AMI47" s="19"/>
      <c r="AMJ47" s="19"/>
      <c r="AMK47" s="19"/>
      <c r="AML47" s="19"/>
      <c r="AMM47" s="19"/>
      <c r="AMN47" s="19"/>
      <c r="AMO47" s="19"/>
      <c r="AMP47" s="19"/>
      <c r="AMQ47" s="19"/>
      <c r="AMR47" s="19"/>
      <c r="AMS47" s="19"/>
      <c r="AMT47" s="19"/>
      <c r="AMU47" s="19"/>
      <c r="AMV47" s="19"/>
      <c r="AMW47" s="19"/>
      <c r="AMX47" s="19"/>
      <c r="AMY47" s="19"/>
      <c r="AMZ47" s="19"/>
      <c r="ANA47" s="19"/>
      <c r="ANB47" s="19"/>
      <c r="ANC47" s="19"/>
      <c r="AND47" s="19"/>
      <c r="ANE47" s="19"/>
      <c r="ANF47" s="19"/>
      <c r="ANG47" s="19"/>
      <c r="ANH47" s="19"/>
      <c r="ANI47" s="19"/>
      <c r="ANJ47" s="19"/>
      <c r="ANK47" s="19"/>
      <c r="ANL47" s="19"/>
      <c r="ANM47" s="19"/>
      <c r="ANN47" s="19"/>
      <c r="ANO47" s="19"/>
      <c r="ANP47" s="19"/>
      <c r="ANQ47" s="19"/>
      <c r="ANR47" s="19"/>
      <c r="ANS47" s="19"/>
      <c r="ANT47" s="19"/>
      <c r="ANU47" s="19"/>
      <c r="ANV47" s="19"/>
      <c r="ANW47" s="19"/>
      <c r="ANX47" s="19"/>
      <c r="ANY47" s="19"/>
      <c r="ANZ47" s="19"/>
      <c r="AOA47" s="19"/>
      <c r="AOB47" s="19"/>
      <c r="AOC47" s="19"/>
      <c r="AOD47" s="19"/>
      <c r="AOE47" s="19"/>
      <c r="AOF47" s="19"/>
      <c r="AOG47" s="19"/>
      <c r="AOH47" s="19"/>
      <c r="AOI47" s="19"/>
      <c r="AOJ47" s="19"/>
      <c r="AOK47" s="19"/>
      <c r="AOL47" s="19"/>
      <c r="AOM47" s="19"/>
      <c r="AON47" s="19"/>
      <c r="AOO47" s="19"/>
      <c r="AOP47" s="19"/>
      <c r="AOQ47" s="19"/>
      <c r="AOR47" s="19"/>
      <c r="AOS47" s="19"/>
      <c r="AOT47" s="19"/>
      <c r="AOU47" s="19"/>
      <c r="AOV47" s="19"/>
      <c r="AOW47" s="19"/>
      <c r="AOX47" s="19"/>
      <c r="AOY47" s="19"/>
      <c r="AOZ47" s="19"/>
      <c r="APA47" s="19"/>
      <c r="APB47" s="19"/>
      <c r="APC47" s="19"/>
      <c r="APD47" s="19"/>
      <c r="APE47" s="19"/>
      <c r="APF47" s="19"/>
      <c r="APG47" s="19"/>
      <c r="APH47" s="19"/>
      <c r="API47" s="19"/>
      <c r="APJ47" s="19"/>
      <c r="APK47" s="19"/>
      <c r="APL47" s="19"/>
      <c r="APM47" s="19"/>
      <c r="APN47" s="19"/>
      <c r="APO47" s="19"/>
      <c r="APP47" s="19"/>
      <c r="APQ47" s="19"/>
      <c r="APR47" s="19"/>
      <c r="APS47" s="19"/>
      <c r="APT47" s="19"/>
      <c r="APU47" s="19"/>
      <c r="APV47" s="19"/>
      <c r="APW47" s="19"/>
      <c r="APX47" s="19"/>
      <c r="APY47" s="19"/>
      <c r="APZ47" s="19"/>
      <c r="AQA47" s="19"/>
      <c r="AQB47" s="19"/>
      <c r="AQC47" s="19"/>
      <c r="AQD47" s="19"/>
      <c r="AQE47" s="19"/>
      <c r="AQF47" s="19"/>
      <c r="AQG47" s="19"/>
      <c r="AQH47" s="19"/>
      <c r="AQI47" s="19"/>
      <c r="AQJ47" s="19"/>
      <c r="AQK47" s="19"/>
      <c r="AQL47" s="19"/>
      <c r="AQM47" s="19"/>
      <c r="AQN47" s="19"/>
      <c r="AQO47" s="19"/>
      <c r="AQP47" s="19"/>
      <c r="AQQ47" s="19"/>
      <c r="AQR47" s="19"/>
      <c r="AQS47" s="19"/>
      <c r="AQT47" s="19"/>
      <c r="AQU47" s="19"/>
      <c r="AQV47" s="19"/>
      <c r="AQW47" s="19"/>
      <c r="AQX47" s="19"/>
      <c r="AQY47" s="19"/>
      <c r="AQZ47" s="19"/>
      <c r="ARA47" s="19"/>
      <c r="ARB47" s="19"/>
      <c r="ARC47" s="19"/>
      <c r="ARD47" s="19"/>
      <c r="ARE47" s="19"/>
      <c r="ARF47" s="19"/>
      <c r="ARG47" s="19"/>
      <c r="ARH47" s="19"/>
      <c r="ARI47" s="19"/>
      <c r="ARJ47" s="19"/>
      <c r="ARK47" s="19"/>
      <c r="ARL47" s="19"/>
      <c r="ARM47" s="19"/>
      <c r="ARN47" s="19"/>
      <c r="ARO47" s="19"/>
      <c r="ARP47" s="19"/>
      <c r="ARQ47" s="19"/>
      <c r="ARR47" s="19"/>
      <c r="ARS47" s="19"/>
      <c r="ART47" s="19"/>
      <c r="ARU47" s="19"/>
      <c r="ARV47" s="19"/>
      <c r="ARW47" s="19"/>
      <c r="ARX47" s="19"/>
      <c r="ARY47" s="19"/>
      <c r="ARZ47" s="19"/>
      <c r="ASA47" s="19"/>
      <c r="ASB47" s="19"/>
      <c r="ASC47" s="19"/>
      <c r="ASD47" s="19"/>
      <c r="ASE47" s="19"/>
      <c r="ASF47" s="19"/>
      <c r="ASG47" s="19"/>
      <c r="ASH47" s="19"/>
      <c r="ASI47" s="19"/>
      <c r="ASJ47" s="19"/>
      <c r="ASK47" s="19"/>
      <c r="ASL47" s="19"/>
      <c r="ASM47" s="19"/>
      <c r="ASN47" s="19"/>
      <c r="ASO47" s="19"/>
      <c r="ASP47" s="19"/>
      <c r="ASQ47" s="19"/>
      <c r="ASR47" s="19"/>
      <c r="ASS47" s="19"/>
      <c r="AST47" s="19"/>
      <c r="ASU47" s="19"/>
      <c r="ASV47" s="19"/>
      <c r="ASW47" s="19"/>
      <c r="ASX47" s="19"/>
      <c r="ASY47" s="19"/>
      <c r="ASZ47" s="19"/>
      <c r="ATA47" s="19"/>
      <c r="ATB47" s="19"/>
      <c r="ATC47" s="19"/>
      <c r="ATD47" s="19"/>
      <c r="ATE47" s="19"/>
      <c r="ATF47" s="19"/>
      <c r="ATG47" s="19"/>
      <c r="ATH47" s="19"/>
      <c r="ATI47" s="19"/>
      <c r="ATJ47" s="19"/>
      <c r="ATK47" s="19"/>
      <c r="ATL47" s="19"/>
      <c r="ATM47" s="19"/>
      <c r="ATN47" s="19"/>
      <c r="ATO47" s="19"/>
      <c r="ATP47" s="19"/>
      <c r="ATQ47" s="19"/>
      <c r="ATR47" s="19"/>
      <c r="ATS47" s="19"/>
      <c r="ATT47" s="19"/>
      <c r="ATU47" s="19"/>
      <c r="ATV47" s="19"/>
      <c r="ATW47" s="19"/>
      <c r="ATX47" s="19"/>
      <c r="ATY47" s="19"/>
      <c r="ATZ47" s="19"/>
      <c r="AUA47" s="19"/>
      <c r="AUB47" s="19"/>
      <c r="AUC47" s="19"/>
      <c r="AUD47" s="19"/>
      <c r="AUE47" s="19"/>
      <c r="AUF47" s="19"/>
      <c r="AUG47" s="19"/>
      <c r="AUH47" s="19"/>
      <c r="AUI47" s="19"/>
      <c r="AUJ47" s="19"/>
      <c r="AUK47" s="19"/>
      <c r="AUL47" s="19"/>
      <c r="AUM47" s="19"/>
      <c r="AUN47" s="19"/>
      <c r="AUO47" s="19"/>
      <c r="AUP47" s="19"/>
      <c r="AUQ47" s="19"/>
      <c r="AUR47" s="19"/>
      <c r="AUS47" s="19"/>
      <c r="AUT47" s="19"/>
      <c r="AUU47" s="19"/>
      <c r="AUV47" s="19"/>
      <c r="AUW47" s="19"/>
      <c r="AUX47" s="19"/>
      <c r="AUY47" s="19"/>
      <c r="AUZ47" s="19"/>
      <c r="AVA47" s="19"/>
      <c r="AVB47" s="19"/>
      <c r="AVC47" s="19"/>
      <c r="AVD47" s="19"/>
      <c r="AVE47" s="19"/>
      <c r="AVF47" s="19"/>
      <c r="AVG47" s="19"/>
      <c r="AVH47" s="19"/>
      <c r="AVI47" s="19"/>
      <c r="AVJ47" s="19"/>
      <c r="AVK47" s="19"/>
      <c r="AVL47" s="19"/>
      <c r="AVM47" s="19"/>
      <c r="AVN47" s="19"/>
      <c r="AVO47" s="19"/>
      <c r="AVP47" s="19"/>
      <c r="AVQ47" s="19"/>
      <c r="AVR47" s="19"/>
      <c r="AVS47" s="19"/>
      <c r="AVT47" s="19"/>
      <c r="AVU47" s="19"/>
      <c r="AVV47" s="19"/>
      <c r="AVW47" s="19"/>
      <c r="AVX47" s="19"/>
      <c r="AVY47" s="19"/>
      <c r="AVZ47" s="19"/>
      <c r="AWA47" s="19"/>
      <c r="AWB47" s="19"/>
      <c r="AWC47" s="19"/>
      <c r="AWD47" s="19"/>
      <c r="AWE47" s="19"/>
      <c r="AWF47" s="19"/>
      <c r="AWG47" s="19"/>
      <c r="AWH47" s="19"/>
      <c r="AWI47" s="19"/>
      <c r="AWJ47" s="19"/>
      <c r="AWK47" s="19"/>
      <c r="AWL47" s="19"/>
      <c r="AWM47" s="19"/>
      <c r="AWN47" s="19"/>
      <c r="AWO47" s="19"/>
      <c r="AWP47" s="19"/>
      <c r="AWQ47" s="19"/>
      <c r="AWR47" s="19"/>
      <c r="AWS47" s="19"/>
      <c r="AWT47" s="19"/>
      <c r="AWU47" s="19"/>
      <c r="AWV47" s="19"/>
      <c r="AWW47" s="19"/>
      <c r="AWX47" s="19"/>
    </row>
    <row r="48" spans="1:1298" ht="18.75" x14ac:dyDescent="0.25">
      <c r="A48" s="20" t="s">
        <v>22</v>
      </c>
      <c r="B48" s="21">
        <v>66</v>
      </c>
      <c r="C48" s="29">
        <f>B48*C50/B50</f>
        <v>82.478360655737703</v>
      </c>
    </row>
    <row r="49" spans="1:1298" ht="18.75" x14ac:dyDescent="0.25">
      <c r="A49" s="20" t="s">
        <v>23</v>
      </c>
      <c r="B49" s="21">
        <v>56</v>
      </c>
      <c r="C49" s="29">
        <f>B49*C50/B50</f>
        <v>69.981639344262291</v>
      </c>
    </row>
    <row r="50" spans="1:1298" s="31" customFormat="1" ht="18" x14ac:dyDescent="0.4">
      <c r="A50" s="28"/>
      <c r="B50" s="23">
        <f>SUM(B48:B49)</f>
        <v>122</v>
      </c>
      <c r="C50" s="30">
        <v>152.46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  <c r="OA50" s="19"/>
      <c r="OB50" s="19"/>
      <c r="OC50" s="19"/>
      <c r="OD50" s="19"/>
      <c r="OE50" s="19"/>
      <c r="OF50" s="19"/>
      <c r="OG50" s="19"/>
      <c r="OH50" s="19"/>
      <c r="OI50" s="19"/>
      <c r="OJ50" s="19"/>
      <c r="OK50" s="19"/>
      <c r="OL50" s="19"/>
      <c r="OM50" s="19"/>
      <c r="ON50" s="19"/>
      <c r="OO50" s="19"/>
      <c r="OP50" s="19"/>
      <c r="OQ50" s="19"/>
      <c r="OR50" s="19"/>
      <c r="OS50" s="19"/>
      <c r="OT50" s="19"/>
      <c r="OU50" s="19"/>
      <c r="OV50" s="19"/>
      <c r="OW50" s="19"/>
      <c r="OX50" s="19"/>
      <c r="OY50" s="19"/>
      <c r="OZ50" s="19"/>
      <c r="PA50" s="19"/>
      <c r="PB50" s="19"/>
      <c r="PC50" s="19"/>
      <c r="PD50" s="19"/>
      <c r="PE50" s="19"/>
      <c r="PF50" s="19"/>
      <c r="PG50" s="19"/>
      <c r="PH50" s="19"/>
      <c r="PI50" s="19"/>
      <c r="PJ50" s="19"/>
      <c r="PK50" s="19"/>
      <c r="PL50" s="19"/>
      <c r="PM50" s="19"/>
      <c r="PN50" s="19"/>
      <c r="PO50" s="19"/>
      <c r="PP50" s="19"/>
      <c r="PQ50" s="19"/>
      <c r="PR50" s="19"/>
      <c r="PS50" s="19"/>
      <c r="PT50" s="19"/>
      <c r="PU50" s="19"/>
      <c r="PV50" s="19"/>
      <c r="PW50" s="19"/>
      <c r="PX50" s="19"/>
      <c r="PY50" s="19"/>
      <c r="PZ50" s="19"/>
      <c r="QA50" s="19"/>
      <c r="QB50" s="19"/>
      <c r="QC50" s="19"/>
      <c r="QD50" s="19"/>
      <c r="QE50" s="19"/>
      <c r="QF50" s="19"/>
      <c r="QG50" s="19"/>
      <c r="QH50" s="19"/>
      <c r="QI50" s="19"/>
      <c r="QJ50" s="19"/>
      <c r="QK50" s="19"/>
      <c r="QL50" s="19"/>
      <c r="QM50" s="19"/>
      <c r="QN50" s="19"/>
      <c r="QO50" s="19"/>
      <c r="QP50" s="19"/>
      <c r="QQ50" s="19"/>
      <c r="QR50" s="19"/>
      <c r="QS50" s="19"/>
      <c r="QT50" s="19"/>
      <c r="QU50" s="19"/>
      <c r="QV50" s="19"/>
      <c r="QW50" s="19"/>
      <c r="QX50" s="19"/>
      <c r="QY50" s="19"/>
      <c r="QZ50" s="19"/>
      <c r="RA50" s="19"/>
      <c r="RB50" s="19"/>
      <c r="RC50" s="19"/>
      <c r="RD50" s="19"/>
      <c r="RE50" s="19"/>
      <c r="RF50" s="19"/>
      <c r="RG50" s="19"/>
      <c r="RH50" s="19"/>
      <c r="RI50" s="19"/>
      <c r="RJ50" s="19"/>
      <c r="RK50" s="19"/>
      <c r="RL50" s="19"/>
      <c r="RM50" s="19"/>
      <c r="RN50" s="19"/>
      <c r="RO50" s="19"/>
      <c r="RP50" s="19"/>
      <c r="RQ50" s="19"/>
      <c r="RR50" s="19"/>
      <c r="RS50" s="19"/>
      <c r="RT50" s="19"/>
      <c r="RU50" s="19"/>
      <c r="RV50" s="19"/>
      <c r="RW50" s="19"/>
      <c r="RX50" s="19"/>
      <c r="RY50" s="19"/>
      <c r="RZ50" s="19"/>
      <c r="SA50" s="19"/>
      <c r="SB50" s="19"/>
      <c r="SC50" s="19"/>
      <c r="SD50" s="19"/>
      <c r="SE50" s="19"/>
      <c r="SF50" s="19"/>
      <c r="SG50" s="19"/>
      <c r="SH50" s="19"/>
      <c r="SI50" s="19"/>
      <c r="SJ50" s="19"/>
      <c r="SK50" s="19"/>
      <c r="SL50" s="19"/>
      <c r="SM50" s="19"/>
      <c r="SN50" s="19"/>
      <c r="SO50" s="19"/>
      <c r="SP50" s="19"/>
      <c r="SQ50" s="19"/>
      <c r="SR50" s="19"/>
      <c r="SS50" s="19"/>
      <c r="ST50" s="19"/>
      <c r="SU50" s="19"/>
      <c r="SV50" s="19"/>
      <c r="SW50" s="19"/>
      <c r="SX50" s="19"/>
      <c r="SY50" s="19"/>
      <c r="SZ50" s="19"/>
      <c r="TA50" s="19"/>
      <c r="TB50" s="19"/>
      <c r="TC50" s="19"/>
      <c r="TD50" s="19"/>
      <c r="TE50" s="19"/>
      <c r="TF50" s="19"/>
      <c r="TG50" s="19"/>
      <c r="TH50" s="19"/>
      <c r="TI50" s="19"/>
      <c r="TJ50" s="19"/>
      <c r="TK50" s="19"/>
      <c r="TL50" s="19"/>
      <c r="TM50" s="19"/>
      <c r="TN50" s="19"/>
      <c r="TO50" s="19"/>
      <c r="TP50" s="19"/>
      <c r="TQ50" s="19"/>
      <c r="TR50" s="19"/>
      <c r="TS50" s="19"/>
      <c r="TT50" s="19"/>
      <c r="TU50" s="19"/>
      <c r="TV50" s="19"/>
      <c r="TW50" s="19"/>
      <c r="TX50" s="19"/>
      <c r="TY50" s="19"/>
      <c r="TZ50" s="19"/>
      <c r="UA50" s="19"/>
      <c r="UB50" s="19"/>
      <c r="UC50" s="19"/>
      <c r="UD50" s="19"/>
      <c r="UE50" s="19"/>
      <c r="UF50" s="19"/>
      <c r="UG50" s="19"/>
      <c r="UH50" s="19"/>
      <c r="UI50" s="19"/>
      <c r="UJ50" s="19"/>
      <c r="UK50" s="19"/>
      <c r="UL50" s="19"/>
      <c r="UM50" s="19"/>
      <c r="UN50" s="19"/>
      <c r="UO50" s="19"/>
      <c r="UP50" s="19"/>
      <c r="UQ50" s="19"/>
      <c r="UR50" s="19"/>
      <c r="US50" s="19"/>
      <c r="UT50" s="19"/>
      <c r="UU50" s="19"/>
      <c r="UV50" s="19"/>
      <c r="UW50" s="19"/>
      <c r="UX50" s="19"/>
      <c r="UY50" s="19"/>
      <c r="UZ50" s="19"/>
      <c r="VA50" s="19"/>
      <c r="VB50" s="19"/>
      <c r="VC50" s="19"/>
      <c r="VD50" s="19"/>
      <c r="VE50" s="19"/>
      <c r="VF50" s="19"/>
      <c r="VG50" s="19"/>
      <c r="VH50" s="19"/>
      <c r="VI50" s="19"/>
      <c r="VJ50" s="19"/>
      <c r="VK50" s="19"/>
      <c r="VL50" s="19"/>
      <c r="VM50" s="19"/>
      <c r="VN50" s="19"/>
      <c r="VO50" s="19"/>
      <c r="VP50" s="19"/>
      <c r="VQ50" s="19"/>
      <c r="VR50" s="19"/>
      <c r="VS50" s="19"/>
      <c r="VT50" s="19"/>
      <c r="VU50" s="19"/>
      <c r="VV50" s="19"/>
      <c r="VW50" s="19"/>
      <c r="VX50" s="19"/>
      <c r="VY50" s="19"/>
      <c r="VZ50" s="19"/>
      <c r="WA50" s="19"/>
      <c r="WB50" s="19"/>
      <c r="WC50" s="19"/>
      <c r="WD50" s="19"/>
      <c r="WE50" s="19"/>
      <c r="WF50" s="19"/>
      <c r="WG50" s="19"/>
      <c r="WH50" s="19"/>
      <c r="WI50" s="19"/>
      <c r="WJ50" s="19"/>
      <c r="WK50" s="19"/>
      <c r="WL50" s="19"/>
      <c r="WM50" s="19"/>
      <c r="WN50" s="19"/>
      <c r="WO50" s="19"/>
      <c r="WP50" s="19"/>
      <c r="WQ50" s="19"/>
      <c r="WR50" s="19"/>
      <c r="WS50" s="19"/>
      <c r="WT50" s="19"/>
      <c r="WU50" s="19"/>
      <c r="WV50" s="19"/>
      <c r="WW50" s="19"/>
      <c r="WX50" s="19"/>
      <c r="WY50" s="19"/>
      <c r="WZ50" s="19"/>
      <c r="XA50" s="19"/>
      <c r="XB50" s="19"/>
      <c r="XC50" s="19"/>
      <c r="XD50" s="19"/>
      <c r="XE50" s="19"/>
      <c r="XF50" s="19"/>
      <c r="XG50" s="19"/>
      <c r="XH50" s="19"/>
      <c r="XI50" s="19"/>
      <c r="XJ50" s="19"/>
      <c r="XK50" s="19"/>
      <c r="XL50" s="19"/>
      <c r="XM50" s="19"/>
      <c r="XN50" s="19"/>
      <c r="XO50" s="19"/>
      <c r="XP50" s="19"/>
      <c r="XQ50" s="19"/>
      <c r="XR50" s="19"/>
      <c r="XS50" s="19"/>
      <c r="XT50" s="19"/>
      <c r="XU50" s="19"/>
      <c r="XV50" s="19"/>
      <c r="XW50" s="19"/>
      <c r="XX50" s="19"/>
      <c r="XY50" s="19"/>
      <c r="XZ50" s="19"/>
      <c r="YA50" s="19"/>
      <c r="YB50" s="19"/>
      <c r="YC50" s="19"/>
      <c r="YD50" s="19"/>
      <c r="YE50" s="19"/>
      <c r="YF50" s="19"/>
      <c r="YG50" s="19"/>
      <c r="YH50" s="19"/>
      <c r="YI50" s="19"/>
      <c r="YJ50" s="19"/>
      <c r="YK50" s="19"/>
      <c r="YL50" s="19"/>
      <c r="YM50" s="19"/>
      <c r="YN50" s="19"/>
      <c r="YO50" s="19"/>
      <c r="YP50" s="19"/>
      <c r="YQ50" s="19"/>
      <c r="YR50" s="19"/>
      <c r="YS50" s="19"/>
      <c r="YT50" s="19"/>
      <c r="YU50" s="19"/>
      <c r="YV50" s="19"/>
      <c r="YW50" s="19"/>
      <c r="YX50" s="19"/>
      <c r="YY50" s="19"/>
      <c r="YZ50" s="19"/>
      <c r="ZA50" s="19"/>
      <c r="ZB50" s="19"/>
      <c r="ZC50" s="19"/>
      <c r="ZD50" s="19"/>
      <c r="ZE50" s="19"/>
      <c r="ZF50" s="19"/>
      <c r="ZG50" s="19"/>
      <c r="ZH50" s="19"/>
      <c r="ZI50" s="19"/>
      <c r="ZJ50" s="19"/>
      <c r="ZK50" s="19"/>
      <c r="ZL50" s="19"/>
      <c r="ZM50" s="19"/>
      <c r="ZN50" s="19"/>
      <c r="ZO50" s="19"/>
      <c r="ZP50" s="19"/>
      <c r="ZQ50" s="19"/>
      <c r="ZR50" s="19"/>
      <c r="ZS50" s="19"/>
      <c r="ZT50" s="19"/>
      <c r="ZU50" s="19"/>
      <c r="ZV50" s="19"/>
      <c r="ZW50" s="19"/>
      <c r="ZX50" s="19"/>
      <c r="ZY50" s="19"/>
      <c r="ZZ50" s="19"/>
      <c r="AAA50" s="19"/>
      <c r="AAB50" s="19"/>
      <c r="AAC50" s="19"/>
      <c r="AAD50" s="19"/>
      <c r="AAE50" s="19"/>
      <c r="AAF50" s="19"/>
      <c r="AAG50" s="19"/>
      <c r="AAH50" s="19"/>
      <c r="AAI50" s="19"/>
      <c r="AAJ50" s="19"/>
      <c r="AAK50" s="19"/>
      <c r="AAL50" s="19"/>
      <c r="AAM50" s="19"/>
      <c r="AAN50" s="19"/>
      <c r="AAO50" s="19"/>
      <c r="AAP50" s="19"/>
      <c r="AAQ50" s="19"/>
      <c r="AAR50" s="19"/>
      <c r="AAS50" s="19"/>
      <c r="AAT50" s="19"/>
      <c r="AAU50" s="19"/>
      <c r="AAV50" s="19"/>
      <c r="AAW50" s="19"/>
      <c r="AAX50" s="19"/>
      <c r="AAY50" s="19"/>
      <c r="AAZ50" s="19"/>
      <c r="ABA50" s="19"/>
      <c r="ABB50" s="19"/>
      <c r="ABC50" s="19"/>
      <c r="ABD50" s="19"/>
      <c r="ABE50" s="19"/>
      <c r="ABF50" s="19"/>
      <c r="ABG50" s="19"/>
      <c r="ABH50" s="19"/>
      <c r="ABI50" s="19"/>
      <c r="ABJ50" s="19"/>
      <c r="ABK50" s="19"/>
      <c r="ABL50" s="19"/>
      <c r="ABM50" s="19"/>
      <c r="ABN50" s="19"/>
      <c r="ABO50" s="19"/>
      <c r="ABP50" s="19"/>
      <c r="ABQ50" s="19"/>
      <c r="ABR50" s="19"/>
      <c r="ABS50" s="19"/>
      <c r="ABT50" s="19"/>
      <c r="ABU50" s="19"/>
      <c r="ABV50" s="19"/>
      <c r="ABW50" s="19"/>
      <c r="ABX50" s="19"/>
      <c r="ABY50" s="19"/>
      <c r="ABZ50" s="19"/>
      <c r="ACA50" s="19"/>
      <c r="ACB50" s="19"/>
      <c r="ACC50" s="19"/>
      <c r="ACD50" s="19"/>
      <c r="ACE50" s="19"/>
      <c r="ACF50" s="19"/>
      <c r="ACG50" s="19"/>
      <c r="ACH50" s="19"/>
      <c r="ACI50" s="19"/>
      <c r="ACJ50" s="19"/>
      <c r="ACK50" s="19"/>
      <c r="ACL50" s="19"/>
      <c r="ACM50" s="19"/>
      <c r="ACN50" s="19"/>
      <c r="ACO50" s="19"/>
      <c r="ACP50" s="19"/>
      <c r="ACQ50" s="19"/>
      <c r="ACR50" s="19"/>
      <c r="ACS50" s="19"/>
      <c r="ACT50" s="19"/>
      <c r="ACU50" s="19"/>
      <c r="ACV50" s="19"/>
      <c r="ACW50" s="19"/>
      <c r="ACX50" s="19"/>
      <c r="ACY50" s="19"/>
      <c r="ACZ50" s="19"/>
      <c r="ADA50" s="19"/>
      <c r="ADB50" s="19"/>
      <c r="ADC50" s="19"/>
      <c r="ADD50" s="19"/>
      <c r="ADE50" s="19"/>
      <c r="ADF50" s="19"/>
      <c r="ADG50" s="19"/>
      <c r="ADH50" s="19"/>
      <c r="ADI50" s="19"/>
      <c r="ADJ50" s="19"/>
      <c r="ADK50" s="19"/>
      <c r="ADL50" s="19"/>
      <c r="ADM50" s="19"/>
      <c r="ADN50" s="19"/>
      <c r="ADO50" s="19"/>
      <c r="ADP50" s="19"/>
      <c r="ADQ50" s="19"/>
      <c r="ADR50" s="19"/>
      <c r="ADS50" s="19"/>
      <c r="ADT50" s="19"/>
      <c r="ADU50" s="19"/>
      <c r="ADV50" s="19"/>
      <c r="ADW50" s="19"/>
      <c r="ADX50" s="19"/>
      <c r="ADY50" s="19"/>
      <c r="ADZ50" s="19"/>
      <c r="AEA50" s="19"/>
      <c r="AEB50" s="19"/>
      <c r="AEC50" s="19"/>
      <c r="AED50" s="19"/>
      <c r="AEE50" s="19"/>
      <c r="AEF50" s="19"/>
      <c r="AEG50" s="19"/>
      <c r="AEH50" s="19"/>
      <c r="AEI50" s="19"/>
      <c r="AEJ50" s="19"/>
      <c r="AEK50" s="19"/>
      <c r="AEL50" s="19"/>
      <c r="AEM50" s="19"/>
      <c r="AEN50" s="19"/>
      <c r="AEO50" s="19"/>
      <c r="AEP50" s="19"/>
      <c r="AEQ50" s="19"/>
      <c r="AER50" s="19"/>
      <c r="AES50" s="19"/>
      <c r="AET50" s="19"/>
      <c r="AEU50" s="19"/>
      <c r="AEV50" s="19"/>
      <c r="AEW50" s="19"/>
      <c r="AEX50" s="19"/>
      <c r="AEY50" s="19"/>
      <c r="AEZ50" s="19"/>
      <c r="AFA50" s="19"/>
      <c r="AFB50" s="19"/>
      <c r="AFC50" s="19"/>
      <c r="AFD50" s="19"/>
      <c r="AFE50" s="19"/>
      <c r="AFF50" s="19"/>
      <c r="AFG50" s="19"/>
      <c r="AFH50" s="19"/>
      <c r="AFI50" s="19"/>
      <c r="AFJ50" s="19"/>
      <c r="AFK50" s="19"/>
      <c r="AFL50" s="19"/>
      <c r="AFM50" s="19"/>
      <c r="AFN50" s="19"/>
      <c r="AFO50" s="19"/>
      <c r="AFP50" s="19"/>
      <c r="AFQ50" s="19"/>
      <c r="AFR50" s="19"/>
      <c r="AFS50" s="19"/>
      <c r="AFT50" s="19"/>
      <c r="AFU50" s="19"/>
      <c r="AFV50" s="19"/>
      <c r="AFW50" s="19"/>
      <c r="AFX50" s="19"/>
      <c r="AFY50" s="19"/>
      <c r="AFZ50" s="19"/>
      <c r="AGA50" s="19"/>
      <c r="AGB50" s="19"/>
      <c r="AGC50" s="19"/>
      <c r="AGD50" s="19"/>
      <c r="AGE50" s="19"/>
      <c r="AGF50" s="19"/>
      <c r="AGG50" s="19"/>
      <c r="AGH50" s="19"/>
      <c r="AGI50" s="19"/>
      <c r="AGJ50" s="19"/>
      <c r="AGK50" s="19"/>
      <c r="AGL50" s="19"/>
      <c r="AGM50" s="19"/>
      <c r="AGN50" s="19"/>
      <c r="AGO50" s="19"/>
      <c r="AGP50" s="19"/>
      <c r="AGQ50" s="19"/>
      <c r="AGR50" s="19"/>
      <c r="AGS50" s="19"/>
      <c r="AGT50" s="19"/>
      <c r="AGU50" s="19"/>
      <c r="AGV50" s="19"/>
      <c r="AGW50" s="19"/>
      <c r="AGX50" s="19"/>
      <c r="AGY50" s="19"/>
      <c r="AGZ50" s="19"/>
      <c r="AHA50" s="19"/>
      <c r="AHB50" s="19"/>
      <c r="AHC50" s="19"/>
      <c r="AHD50" s="19"/>
      <c r="AHE50" s="19"/>
      <c r="AHF50" s="19"/>
      <c r="AHG50" s="19"/>
      <c r="AHH50" s="19"/>
      <c r="AHI50" s="19"/>
      <c r="AHJ50" s="19"/>
      <c r="AHK50" s="19"/>
      <c r="AHL50" s="19"/>
      <c r="AHM50" s="19"/>
      <c r="AHN50" s="19"/>
      <c r="AHO50" s="19"/>
      <c r="AHP50" s="19"/>
      <c r="AHQ50" s="19"/>
      <c r="AHR50" s="19"/>
      <c r="AHS50" s="19"/>
      <c r="AHT50" s="19"/>
      <c r="AHU50" s="19"/>
      <c r="AHV50" s="19"/>
      <c r="AHW50" s="19"/>
      <c r="AHX50" s="19"/>
      <c r="AHY50" s="19"/>
      <c r="AHZ50" s="19"/>
      <c r="AIA50" s="19"/>
      <c r="AIB50" s="19"/>
      <c r="AIC50" s="19"/>
      <c r="AID50" s="19"/>
      <c r="AIE50" s="19"/>
      <c r="AIF50" s="19"/>
      <c r="AIG50" s="19"/>
      <c r="AIH50" s="19"/>
      <c r="AII50" s="19"/>
      <c r="AIJ50" s="19"/>
      <c r="AIK50" s="19"/>
      <c r="AIL50" s="19"/>
      <c r="AIM50" s="19"/>
      <c r="AIN50" s="19"/>
      <c r="AIO50" s="19"/>
      <c r="AIP50" s="19"/>
      <c r="AIQ50" s="19"/>
      <c r="AIR50" s="19"/>
      <c r="AIS50" s="19"/>
      <c r="AIT50" s="19"/>
      <c r="AIU50" s="19"/>
      <c r="AIV50" s="19"/>
      <c r="AIW50" s="19"/>
      <c r="AIX50" s="19"/>
      <c r="AIY50" s="19"/>
      <c r="AIZ50" s="19"/>
      <c r="AJA50" s="19"/>
      <c r="AJB50" s="19"/>
      <c r="AJC50" s="19"/>
      <c r="AJD50" s="19"/>
      <c r="AJE50" s="19"/>
      <c r="AJF50" s="19"/>
      <c r="AJG50" s="19"/>
      <c r="AJH50" s="19"/>
      <c r="AJI50" s="19"/>
      <c r="AJJ50" s="19"/>
      <c r="AJK50" s="19"/>
      <c r="AJL50" s="19"/>
      <c r="AJM50" s="19"/>
      <c r="AJN50" s="19"/>
      <c r="AJO50" s="19"/>
      <c r="AJP50" s="19"/>
      <c r="AJQ50" s="19"/>
      <c r="AJR50" s="19"/>
      <c r="AJS50" s="19"/>
      <c r="AJT50" s="19"/>
      <c r="AJU50" s="19"/>
      <c r="AJV50" s="19"/>
      <c r="AJW50" s="19"/>
      <c r="AJX50" s="19"/>
      <c r="AJY50" s="19"/>
      <c r="AJZ50" s="19"/>
      <c r="AKA50" s="19"/>
      <c r="AKB50" s="19"/>
      <c r="AKC50" s="19"/>
      <c r="AKD50" s="19"/>
      <c r="AKE50" s="19"/>
      <c r="AKF50" s="19"/>
      <c r="AKG50" s="19"/>
      <c r="AKH50" s="19"/>
      <c r="AKI50" s="19"/>
      <c r="AKJ50" s="19"/>
      <c r="AKK50" s="19"/>
      <c r="AKL50" s="19"/>
      <c r="AKM50" s="19"/>
      <c r="AKN50" s="19"/>
      <c r="AKO50" s="19"/>
      <c r="AKP50" s="19"/>
      <c r="AKQ50" s="19"/>
      <c r="AKR50" s="19"/>
      <c r="AKS50" s="19"/>
      <c r="AKT50" s="19"/>
      <c r="AKU50" s="19"/>
      <c r="AKV50" s="19"/>
      <c r="AKW50" s="19"/>
      <c r="AKX50" s="19"/>
      <c r="AKY50" s="19"/>
      <c r="AKZ50" s="19"/>
      <c r="ALA50" s="19"/>
      <c r="ALB50" s="19"/>
      <c r="ALC50" s="19"/>
      <c r="ALD50" s="19"/>
      <c r="ALE50" s="19"/>
      <c r="ALF50" s="19"/>
      <c r="ALG50" s="19"/>
      <c r="ALH50" s="19"/>
      <c r="ALI50" s="19"/>
      <c r="ALJ50" s="19"/>
      <c r="ALK50" s="19"/>
      <c r="ALL50" s="19"/>
      <c r="ALM50" s="19"/>
      <c r="ALN50" s="19"/>
      <c r="ALO50" s="19"/>
      <c r="ALP50" s="19"/>
      <c r="ALQ50" s="19"/>
      <c r="ALR50" s="19"/>
      <c r="ALS50" s="19"/>
      <c r="ALT50" s="19"/>
      <c r="ALU50" s="19"/>
      <c r="ALV50" s="19"/>
      <c r="ALW50" s="19"/>
      <c r="ALX50" s="19"/>
      <c r="ALY50" s="19"/>
      <c r="ALZ50" s="19"/>
      <c r="AMA50" s="19"/>
      <c r="AMB50" s="19"/>
      <c r="AMC50" s="19"/>
      <c r="AMD50" s="19"/>
      <c r="AME50" s="19"/>
      <c r="AMF50" s="19"/>
      <c r="AMG50" s="19"/>
      <c r="AMH50" s="19"/>
      <c r="AMI50" s="19"/>
      <c r="AMJ50" s="19"/>
      <c r="AMK50" s="19"/>
      <c r="AML50" s="19"/>
      <c r="AMM50" s="19"/>
      <c r="AMN50" s="19"/>
      <c r="AMO50" s="19"/>
      <c r="AMP50" s="19"/>
      <c r="AMQ50" s="19"/>
      <c r="AMR50" s="19"/>
      <c r="AMS50" s="19"/>
      <c r="AMT50" s="19"/>
      <c r="AMU50" s="19"/>
      <c r="AMV50" s="19"/>
      <c r="AMW50" s="19"/>
      <c r="AMX50" s="19"/>
      <c r="AMY50" s="19"/>
      <c r="AMZ50" s="19"/>
      <c r="ANA50" s="19"/>
      <c r="ANB50" s="19"/>
      <c r="ANC50" s="19"/>
      <c r="AND50" s="19"/>
      <c r="ANE50" s="19"/>
      <c r="ANF50" s="19"/>
      <c r="ANG50" s="19"/>
      <c r="ANH50" s="19"/>
      <c r="ANI50" s="19"/>
      <c r="ANJ50" s="19"/>
      <c r="ANK50" s="19"/>
      <c r="ANL50" s="19"/>
      <c r="ANM50" s="19"/>
      <c r="ANN50" s="19"/>
      <c r="ANO50" s="19"/>
      <c r="ANP50" s="19"/>
      <c r="ANQ50" s="19"/>
      <c r="ANR50" s="19"/>
      <c r="ANS50" s="19"/>
      <c r="ANT50" s="19"/>
      <c r="ANU50" s="19"/>
      <c r="ANV50" s="19"/>
      <c r="ANW50" s="19"/>
      <c r="ANX50" s="19"/>
      <c r="ANY50" s="19"/>
      <c r="ANZ50" s="19"/>
      <c r="AOA50" s="19"/>
      <c r="AOB50" s="19"/>
      <c r="AOC50" s="19"/>
      <c r="AOD50" s="19"/>
      <c r="AOE50" s="19"/>
      <c r="AOF50" s="19"/>
      <c r="AOG50" s="19"/>
      <c r="AOH50" s="19"/>
      <c r="AOI50" s="19"/>
      <c r="AOJ50" s="19"/>
      <c r="AOK50" s="19"/>
      <c r="AOL50" s="19"/>
      <c r="AOM50" s="19"/>
      <c r="AON50" s="19"/>
      <c r="AOO50" s="19"/>
      <c r="AOP50" s="19"/>
      <c r="AOQ50" s="19"/>
      <c r="AOR50" s="19"/>
      <c r="AOS50" s="19"/>
      <c r="AOT50" s="19"/>
      <c r="AOU50" s="19"/>
      <c r="AOV50" s="19"/>
      <c r="AOW50" s="19"/>
      <c r="AOX50" s="19"/>
      <c r="AOY50" s="19"/>
      <c r="AOZ50" s="19"/>
      <c r="APA50" s="19"/>
      <c r="APB50" s="19"/>
      <c r="APC50" s="19"/>
      <c r="APD50" s="19"/>
      <c r="APE50" s="19"/>
      <c r="APF50" s="19"/>
      <c r="APG50" s="19"/>
      <c r="APH50" s="19"/>
      <c r="API50" s="19"/>
      <c r="APJ50" s="19"/>
      <c r="APK50" s="19"/>
      <c r="APL50" s="19"/>
      <c r="APM50" s="19"/>
      <c r="APN50" s="19"/>
      <c r="APO50" s="19"/>
      <c r="APP50" s="19"/>
      <c r="APQ50" s="19"/>
      <c r="APR50" s="19"/>
      <c r="APS50" s="19"/>
      <c r="APT50" s="19"/>
      <c r="APU50" s="19"/>
      <c r="APV50" s="19"/>
      <c r="APW50" s="19"/>
      <c r="APX50" s="19"/>
      <c r="APY50" s="19"/>
      <c r="APZ50" s="19"/>
      <c r="AQA50" s="19"/>
      <c r="AQB50" s="19"/>
      <c r="AQC50" s="19"/>
      <c r="AQD50" s="19"/>
      <c r="AQE50" s="19"/>
      <c r="AQF50" s="19"/>
      <c r="AQG50" s="19"/>
      <c r="AQH50" s="19"/>
      <c r="AQI50" s="19"/>
      <c r="AQJ50" s="19"/>
      <c r="AQK50" s="19"/>
      <c r="AQL50" s="19"/>
      <c r="AQM50" s="19"/>
      <c r="AQN50" s="19"/>
      <c r="AQO50" s="19"/>
      <c r="AQP50" s="19"/>
      <c r="AQQ50" s="19"/>
      <c r="AQR50" s="19"/>
      <c r="AQS50" s="19"/>
      <c r="AQT50" s="19"/>
      <c r="AQU50" s="19"/>
      <c r="AQV50" s="19"/>
      <c r="AQW50" s="19"/>
      <c r="AQX50" s="19"/>
      <c r="AQY50" s="19"/>
      <c r="AQZ50" s="19"/>
      <c r="ARA50" s="19"/>
      <c r="ARB50" s="19"/>
      <c r="ARC50" s="19"/>
      <c r="ARD50" s="19"/>
      <c r="ARE50" s="19"/>
      <c r="ARF50" s="19"/>
      <c r="ARG50" s="19"/>
      <c r="ARH50" s="19"/>
      <c r="ARI50" s="19"/>
      <c r="ARJ50" s="19"/>
      <c r="ARK50" s="19"/>
      <c r="ARL50" s="19"/>
      <c r="ARM50" s="19"/>
      <c r="ARN50" s="19"/>
      <c r="ARO50" s="19"/>
      <c r="ARP50" s="19"/>
      <c r="ARQ50" s="19"/>
      <c r="ARR50" s="19"/>
      <c r="ARS50" s="19"/>
      <c r="ART50" s="19"/>
      <c r="ARU50" s="19"/>
      <c r="ARV50" s="19"/>
      <c r="ARW50" s="19"/>
      <c r="ARX50" s="19"/>
      <c r="ARY50" s="19"/>
      <c r="ARZ50" s="19"/>
      <c r="ASA50" s="19"/>
      <c r="ASB50" s="19"/>
      <c r="ASC50" s="19"/>
      <c r="ASD50" s="19"/>
      <c r="ASE50" s="19"/>
      <c r="ASF50" s="19"/>
      <c r="ASG50" s="19"/>
      <c r="ASH50" s="19"/>
      <c r="ASI50" s="19"/>
      <c r="ASJ50" s="19"/>
      <c r="ASK50" s="19"/>
      <c r="ASL50" s="19"/>
      <c r="ASM50" s="19"/>
      <c r="ASN50" s="19"/>
      <c r="ASO50" s="19"/>
      <c r="ASP50" s="19"/>
      <c r="ASQ50" s="19"/>
      <c r="ASR50" s="19"/>
      <c r="ASS50" s="19"/>
      <c r="AST50" s="19"/>
      <c r="ASU50" s="19"/>
      <c r="ASV50" s="19"/>
      <c r="ASW50" s="19"/>
      <c r="ASX50" s="19"/>
      <c r="ASY50" s="19"/>
      <c r="ASZ50" s="19"/>
      <c r="ATA50" s="19"/>
      <c r="ATB50" s="19"/>
      <c r="ATC50" s="19"/>
      <c r="ATD50" s="19"/>
      <c r="ATE50" s="19"/>
      <c r="ATF50" s="19"/>
      <c r="ATG50" s="19"/>
      <c r="ATH50" s="19"/>
      <c r="ATI50" s="19"/>
      <c r="ATJ50" s="19"/>
      <c r="ATK50" s="19"/>
      <c r="ATL50" s="19"/>
      <c r="ATM50" s="19"/>
      <c r="ATN50" s="19"/>
      <c r="ATO50" s="19"/>
      <c r="ATP50" s="19"/>
      <c r="ATQ50" s="19"/>
      <c r="ATR50" s="19"/>
      <c r="ATS50" s="19"/>
      <c r="ATT50" s="19"/>
      <c r="ATU50" s="19"/>
      <c r="ATV50" s="19"/>
      <c r="ATW50" s="19"/>
      <c r="ATX50" s="19"/>
      <c r="ATY50" s="19"/>
      <c r="ATZ50" s="19"/>
      <c r="AUA50" s="19"/>
      <c r="AUB50" s="19"/>
      <c r="AUC50" s="19"/>
      <c r="AUD50" s="19"/>
      <c r="AUE50" s="19"/>
      <c r="AUF50" s="19"/>
      <c r="AUG50" s="19"/>
      <c r="AUH50" s="19"/>
      <c r="AUI50" s="19"/>
      <c r="AUJ50" s="19"/>
      <c r="AUK50" s="19"/>
      <c r="AUL50" s="19"/>
      <c r="AUM50" s="19"/>
      <c r="AUN50" s="19"/>
      <c r="AUO50" s="19"/>
      <c r="AUP50" s="19"/>
      <c r="AUQ50" s="19"/>
      <c r="AUR50" s="19"/>
      <c r="AUS50" s="19"/>
      <c r="AUT50" s="19"/>
      <c r="AUU50" s="19"/>
      <c r="AUV50" s="19"/>
      <c r="AUW50" s="19"/>
      <c r="AUX50" s="19"/>
      <c r="AUY50" s="19"/>
      <c r="AUZ50" s="19"/>
      <c r="AVA50" s="19"/>
      <c r="AVB50" s="19"/>
      <c r="AVC50" s="19"/>
      <c r="AVD50" s="19"/>
      <c r="AVE50" s="19"/>
      <c r="AVF50" s="19"/>
      <c r="AVG50" s="19"/>
      <c r="AVH50" s="19"/>
      <c r="AVI50" s="19"/>
      <c r="AVJ50" s="19"/>
      <c r="AVK50" s="19"/>
      <c r="AVL50" s="19"/>
      <c r="AVM50" s="19"/>
      <c r="AVN50" s="19"/>
      <c r="AVO50" s="19"/>
      <c r="AVP50" s="19"/>
      <c r="AVQ50" s="19"/>
      <c r="AVR50" s="19"/>
      <c r="AVS50" s="19"/>
      <c r="AVT50" s="19"/>
      <c r="AVU50" s="19"/>
      <c r="AVV50" s="19"/>
      <c r="AVW50" s="19"/>
      <c r="AVX50" s="19"/>
      <c r="AVY50" s="19"/>
      <c r="AVZ50" s="19"/>
      <c r="AWA50" s="19"/>
      <c r="AWB50" s="19"/>
      <c r="AWC50" s="19"/>
      <c r="AWD50" s="19"/>
      <c r="AWE50" s="19"/>
      <c r="AWF50" s="19"/>
      <c r="AWG50" s="19"/>
      <c r="AWH50" s="19"/>
      <c r="AWI50" s="19"/>
      <c r="AWJ50" s="19"/>
      <c r="AWK50" s="19"/>
      <c r="AWL50" s="19"/>
      <c r="AWM50" s="19"/>
      <c r="AWN50" s="19"/>
      <c r="AWO50" s="19"/>
      <c r="AWP50" s="19"/>
      <c r="AWQ50" s="19"/>
      <c r="AWR50" s="19"/>
      <c r="AWS50" s="19"/>
      <c r="AWT50" s="19"/>
      <c r="AWU50" s="19"/>
      <c r="AWV50" s="19"/>
      <c r="AWW50" s="19"/>
      <c r="AWX50" s="19"/>
    </row>
    <row r="51" spans="1:1298" s="19" customFormat="1" ht="18.75" x14ac:dyDescent="0.25">
      <c r="A51" s="20" t="s">
        <v>129</v>
      </c>
      <c r="B51" s="26">
        <v>20</v>
      </c>
      <c r="C51" s="27">
        <f>B51*C54/B54</f>
        <v>22.828571428571426</v>
      </c>
    </row>
    <row r="52" spans="1:1298" s="19" customFormat="1" ht="18.75" x14ac:dyDescent="0.25">
      <c r="A52" s="20" t="s">
        <v>114</v>
      </c>
      <c r="B52" s="26">
        <v>29</v>
      </c>
      <c r="C52" s="27">
        <f>B52*C54/B54</f>
        <v>33.101428571428571</v>
      </c>
    </row>
    <row r="53" spans="1:1298" s="19" customFormat="1" ht="18.75" x14ac:dyDescent="0.25">
      <c r="A53" s="20" t="s">
        <v>115</v>
      </c>
      <c r="B53" s="26">
        <v>98</v>
      </c>
      <c r="C53" s="27">
        <f>B53*C54/B54</f>
        <v>111.85999999999999</v>
      </c>
    </row>
    <row r="54" spans="1:1298" s="24" customFormat="1" ht="17.649999999999999" x14ac:dyDescent="0.4">
      <c r="A54" s="22"/>
      <c r="B54" s="23">
        <f>SUM(B51:B53)</f>
        <v>147</v>
      </c>
      <c r="C54" s="23">
        <v>167.79</v>
      </c>
    </row>
    <row r="55" spans="1:1298" ht="18.75" x14ac:dyDescent="0.25">
      <c r="A55" s="20" t="s">
        <v>71</v>
      </c>
      <c r="B55" s="21">
        <v>1059</v>
      </c>
      <c r="C55" s="29">
        <f>B55*C57/B57</f>
        <v>1068.10977566868</v>
      </c>
    </row>
    <row r="56" spans="1:1298" ht="18.75" x14ac:dyDescent="0.25">
      <c r="A56" s="20" t="s">
        <v>81</v>
      </c>
      <c r="B56" s="21">
        <v>1259</v>
      </c>
      <c r="C56" s="29">
        <f>B56*C57/B57</f>
        <v>1269.8302243313201</v>
      </c>
    </row>
    <row r="57" spans="1:1298" s="25" customFormat="1" ht="17.649999999999999" x14ac:dyDescent="0.4">
      <c r="A57" s="22"/>
      <c r="B57" s="23">
        <f>SUM(B55:B56)</f>
        <v>2318</v>
      </c>
      <c r="C57" s="23">
        <f>155.66+349.24+252.75+427.07+358.57+365.65+221.36+207.64</f>
        <v>2337.94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  <c r="LD57" s="24"/>
      <c r="LE57" s="24"/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  <c r="LT57" s="24"/>
      <c r="LU57" s="24"/>
      <c r="LV57" s="24"/>
      <c r="LW57" s="24"/>
      <c r="LX57" s="24"/>
      <c r="LY57" s="24"/>
      <c r="LZ57" s="24"/>
      <c r="MA57" s="24"/>
      <c r="MB57" s="24"/>
      <c r="MC57" s="24"/>
      <c r="MD57" s="24"/>
      <c r="ME57" s="24"/>
      <c r="MF57" s="24"/>
      <c r="MG57" s="24"/>
      <c r="MH57" s="24"/>
      <c r="MI57" s="24"/>
      <c r="MJ57" s="24"/>
      <c r="MK57" s="24"/>
      <c r="ML57" s="24"/>
      <c r="MM57" s="24"/>
      <c r="MN57" s="24"/>
      <c r="MO57" s="24"/>
      <c r="MP57" s="24"/>
      <c r="MQ57" s="24"/>
      <c r="MR57" s="24"/>
      <c r="MS57" s="24"/>
      <c r="MT57" s="24"/>
      <c r="MU57" s="24"/>
      <c r="MV57" s="24"/>
      <c r="MW57" s="24"/>
      <c r="MX57" s="24"/>
      <c r="MY57" s="24"/>
      <c r="MZ57" s="24"/>
      <c r="NA57" s="24"/>
      <c r="NB57" s="24"/>
      <c r="NC57" s="24"/>
      <c r="ND57" s="24"/>
      <c r="NE57" s="24"/>
      <c r="NF57" s="24"/>
      <c r="NG57" s="24"/>
      <c r="NH57" s="24"/>
      <c r="NI57" s="24"/>
      <c r="NJ57" s="24"/>
      <c r="NK57" s="24"/>
      <c r="NL57" s="24"/>
      <c r="NM57" s="24"/>
      <c r="NN57" s="24"/>
      <c r="NO57" s="24"/>
      <c r="NP57" s="24"/>
      <c r="NQ57" s="24"/>
      <c r="NR57" s="24"/>
      <c r="NS57" s="24"/>
      <c r="NT57" s="24"/>
      <c r="NU57" s="24"/>
      <c r="NV57" s="24"/>
      <c r="NW57" s="24"/>
      <c r="NX57" s="24"/>
      <c r="NY57" s="24"/>
      <c r="NZ57" s="24"/>
      <c r="OA57" s="24"/>
      <c r="OB57" s="24"/>
      <c r="OC57" s="24"/>
      <c r="OD57" s="24"/>
      <c r="OE57" s="24"/>
      <c r="OF57" s="24"/>
      <c r="OG57" s="24"/>
      <c r="OH57" s="24"/>
      <c r="OI57" s="24"/>
      <c r="OJ57" s="24"/>
      <c r="OK57" s="24"/>
      <c r="OL57" s="24"/>
      <c r="OM57" s="24"/>
      <c r="ON57" s="24"/>
      <c r="OO57" s="24"/>
      <c r="OP57" s="24"/>
      <c r="OQ57" s="24"/>
      <c r="OR57" s="24"/>
      <c r="OS57" s="24"/>
      <c r="OT57" s="24"/>
      <c r="OU57" s="24"/>
      <c r="OV57" s="24"/>
      <c r="OW57" s="24"/>
      <c r="OX57" s="24"/>
      <c r="OY57" s="24"/>
      <c r="OZ57" s="24"/>
      <c r="PA57" s="24"/>
      <c r="PB57" s="24"/>
      <c r="PC57" s="24"/>
      <c r="PD57" s="24"/>
      <c r="PE57" s="24"/>
      <c r="PF57" s="24"/>
      <c r="PG57" s="24"/>
      <c r="PH57" s="24"/>
      <c r="PI57" s="24"/>
      <c r="PJ57" s="24"/>
      <c r="PK57" s="24"/>
      <c r="PL57" s="24"/>
      <c r="PM57" s="24"/>
      <c r="PN57" s="24"/>
      <c r="PO57" s="24"/>
      <c r="PP57" s="24"/>
      <c r="PQ57" s="24"/>
      <c r="PR57" s="24"/>
      <c r="PS57" s="24"/>
      <c r="PT57" s="24"/>
      <c r="PU57" s="24"/>
      <c r="PV57" s="24"/>
      <c r="PW57" s="24"/>
      <c r="PX57" s="24"/>
      <c r="PY57" s="24"/>
      <c r="PZ57" s="24"/>
      <c r="QA57" s="24"/>
      <c r="QB57" s="24"/>
      <c r="QC57" s="24"/>
      <c r="QD57" s="24"/>
      <c r="QE57" s="24"/>
      <c r="QF57" s="24"/>
      <c r="QG57" s="24"/>
      <c r="QH57" s="24"/>
      <c r="QI57" s="24"/>
      <c r="QJ57" s="24"/>
      <c r="QK57" s="24"/>
      <c r="QL57" s="24"/>
      <c r="QM57" s="24"/>
      <c r="QN57" s="24"/>
      <c r="QO57" s="24"/>
      <c r="QP57" s="24"/>
      <c r="QQ57" s="24"/>
      <c r="QR57" s="24"/>
      <c r="QS57" s="24"/>
      <c r="QT57" s="24"/>
      <c r="QU57" s="24"/>
      <c r="QV57" s="24"/>
      <c r="QW57" s="24"/>
      <c r="QX57" s="24"/>
      <c r="QY57" s="24"/>
      <c r="QZ57" s="24"/>
      <c r="RA57" s="24"/>
      <c r="RB57" s="24"/>
      <c r="RC57" s="24"/>
      <c r="RD57" s="24"/>
      <c r="RE57" s="24"/>
      <c r="RF57" s="24"/>
      <c r="RG57" s="24"/>
      <c r="RH57" s="24"/>
      <c r="RI57" s="24"/>
      <c r="RJ57" s="24"/>
      <c r="RK57" s="24"/>
      <c r="RL57" s="24"/>
      <c r="RM57" s="24"/>
      <c r="RN57" s="24"/>
      <c r="RO57" s="24"/>
      <c r="RP57" s="24"/>
      <c r="RQ57" s="24"/>
      <c r="RR57" s="24"/>
      <c r="RS57" s="24"/>
      <c r="RT57" s="24"/>
      <c r="RU57" s="24"/>
      <c r="RV57" s="24"/>
      <c r="RW57" s="24"/>
      <c r="RX57" s="24"/>
      <c r="RY57" s="24"/>
      <c r="RZ57" s="24"/>
      <c r="SA57" s="24"/>
      <c r="SB57" s="24"/>
      <c r="SC57" s="24"/>
      <c r="SD57" s="24"/>
      <c r="SE57" s="24"/>
      <c r="SF57" s="24"/>
      <c r="SG57" s="24"/>
      <c r="SH57" s="24"/>
      <c r="SI57" s="24"/>
      <c r="SJ57" s="24"/>
      <c r="SK57" s="24"/>
      <c r="SL57" s="24"/>
      <c r="SM57" s="24"/>
      <c r="SN57" s="24"/>
      <c r="SO57" s="24"/>
      <c r="SP57" s="24"/>
      <c r="SQ57" s="24"/>
      <c r="SR57" s="24"/>
      <c r="SS57" s="24"/>
      <c r="ST57" s="24"/>
      <c r="SU57" s="24"/>
      <c r="SV57" s="24"/>
      <c r="SW57" s="24"/>
      <c r="SX57" s="24"/>
      <c r="SY57" s="24"/>
      <c r="SZ57" s="24"/>
      <c r="TA57" s="24"/>
      <c r="TB57" s="24"/>
      <c r="TC57" s="24"/>
      <c r="TD57" s="24"/>
      <c r="TE57" s="24"/>
      <c r="TF57" s="24"/>
      <c r="TG57" s="24"/>
      <c r="TH57" s="24"/>
      <c r="TI57" s="24"/>
      <c r="TJ57" s="24"/>
      <c r="TK57" s="24"/>
      <c r="TL57" s="24"/>
      <c r="TM57" s="24"/>
      <c r="TN57" s="24"/>
      <c r="TO57" s="24"/>
      <c r="TP57" s="24"/>
      <c r="TQ57" s="24"/>
      <c r="TR57" s="24"/>
      <c r="TS57" s="24"/>
      <c r="TT57" s="24"/>
      <c r="TU57" s="24"/>
      <c r="TV57" s="24"/>
      <c r="TW57" s="24"/>
      <c r="TX57" s="24"/>
      <c r="TY57" s="24"/>
      <c r="TZ57" s="24"/>
      <c r="UA57" s="24"/>
      <c r="UB57" s="24"/>
      <c r="UC57" s="24"/>
      <c r="UD57" s="24"/>
      <c r="UE57" s="24"/>
      <c r="UF57" s="24"/>
      <c r="UG57" s="24"/>
      <c r="UH57" s="24"/>
      <c r="UI57" s="24"/>
      <c r="UJ57" s="24"/>
      <c r="UK57" s="24"/>
      <c r="UL57" s="24"/>
      <c r="UM57" s="24"/>
      <c r="UN57" s="24"/>
      <c r="UO57" s="24"/>
      <c r="UP57" s="24"/>
      <c r="UQ57" s="24"/>
      <c r="UR57" s="24"/>
      <c r="US57" s="24"/>
      <c r="UT57" s="24"/>
      <c r="UU57" s="24"/>
      <c r="UV57" s="24"/>
      <c r="UW57" s="24"/>
      <c r="UX57" s="24"/>
      <c r="UY57" s="24"/>
      <c r="UZ57" s="24"/>
      <c r="VA57" s="24"/>
      <c r="VB57" s="24"/>
      <c r="VC57" s="24"/>
      <c r="VD57" s="24"/>
      <c r="VE57" s="24"/>
      <c r="VF57" s="24"/>
      <c r="VG57" s="24"/>
      <c r="VH57" s="24"/>
      <c r="VI57" s="24"/>
      <c r="VJ57" s="24"/>
      <c r="VK57" s="24"/>
      <c r="VL57" s="24"/>
      <c r="VM57" s="24"/>
      <c r="VN57" s="24"/>
      <c r="VO57" s="24"/>
      <c r="VP57" s="24"/>
      <c r="VQ57" s="24"/>
      <c r="VR57" s="24"/>
      <c r="VS57" s="24"/>
      <c r="VT57" s="24"/>
      <c r="VU57" s="24"/>
      <c r="VV57" s="24"/>
      <c r="VW57" s="24"/>
      <c r="VX57" s="24"/>
      <c r="VY57" s="24"/>
      <c r="VZ57" s="24"/>
      <c r="WA57" s="24"/>
      <c r="WB57" s="24"/>
      <c r="WC57" s="24"/>
      <c r="WD57" s="24"/>
      <c r="WE57" s="24"/>
      <c r="WF57" s="24"/>
      <c r="WG57" s="24"/>
      <c r="WH57" s="24"/>
      <c r="WI57" s="24"/>
      <c r="WJ57" s="24"/>
      <c r="WK57" s="24"/>
      <c r="WL57" s="24"/>
      <c r="WM57" s="24"/>
      <c r="WN57" s="24"/>
      <c r="WO57" s="24"/>
      <c r="WP57" s="24"/>
      <c r="WQ57" s="24"/>
      <c r="WR57" s="24"/>
      <c r="WS57" s="24"/>
      <c r="WT57" s="24"/>
      <c r="WU57" s="24"/>
      <c r="WV57" s="24"/>
      <c r="WW57" s="24"/>
      <c r="WX57" s="24"/>
      <c r="WY57" s="24"/>
      <c r="WZ57" s="24"/>
      <c r="XA57" s="24"/>
      <c r="XB57" s="24"/>
      <c r="XC57" s="24"/>
      <c r="XD57" s="24"/>
      <c r="XE57" s="24"/>
      <c r="XF57" s="24"/>
      <c r="XG57" s="24"/>
      <c r="XH57" s="24"/>
      <c r="XI57" s="24"/>
      <c r="XJ57" s="24"/>
      <c r="XK57" s="24"/>
      <c r="XL57" s="24"/>
      <c r="XM57" s="24"/>
      <c r="XN57" s="24"/>
      <c r="XO57" s="24"/>
      <c r="XP57" s="24"/>
      <c r="XQ57" s="24"/>
      <c r="XR57" s="24"/>
      <c r="XS57" s="24"/>
      <c r="XT57" s="24"/>
      <c r="XU57" s="24"/>
      <c r="XV57" s="24"/>
      <c r="XW57" s="24"/>
      <c r="XX57" s="24"/>
      <c r="XY57" s="24"/>
      <c r="XZ57" s="24"/>
      <c r="YA57" s="24"/>
      <c r="YB57" s="24"/>
      <c r="YC57" s="24"/>
      <c r="YD57" s="24"/>
      <c r="YE57" s="24"/>
      <c r="YF57" s="24"/>
      <c r="YG57" s="24"/>
      <c r="YH57" s="24"/>
      <c r="YI57" s="24"/>
      <c r="YJ57" s="24"/>
      <c r="YK57" s="24"/>
      <c r="YL57" s="24"/>
      <c r="YM57" s="24"/>
      <c r="YN57" s="24"/>
      <c r="YO57" s="24"/>
      <c r="YP57" s="24"/>
      <c r="YQ57" s="24"/>
      <c r="YR57" s="24"/>
      <c r="YS57" s="24"/>
      <c r="YT57" s="24"/>
      <c r="YU57" s="24"/>
      <c r="YV57" s="24"/>
      <c r="YW57" s="24"/>
      <c r="YX57" s="24"/>
      <c r="YY57" s="24"/>
      <c r="YZ57" s="24"/>
      <c r="ZA57" s="24"/>
      <c r="ZB57" s="24"/>
      <c r="ZC57" s="24"/>
      <c r="ZD57" s="24"/>
      <c r="ZE57" s="24"/>
      <c r="ZF57" s="24"/>
      <c r="ZG57" s="24"/>
      <c r="ZH57" s="24"/>
      <c r="ZI57" s="24"/>
      <c r="ZJ57" s="24"/>
      <c r="ZK57" s="24"/>
      <c r="ZL57" s="24"/>
      <c r="ZM57" s="24"/>
      <c r="ZN57" s="24"/>
      <c r="ZO57" s="24"/>
      <c r="ZP57" s="24"/>
      <c r="ZQ57" s="24"/>
      <c r="ZR57" s="24"/>
      <c r="ZS57" s="24"/>
      <c r="ZT57" s="24"/>
      <c r="ZU57" s="24"/>
      <c r="ZV57" s="24"/>
      <c r="ZW57" s="24"/>
      <c r="ZX57" s="24"/>
      <c r="ZY57" s="24"/>
      <c r="ZZ57" s="24"/>
      <c r="AAA57" s="24"/>
      <c r="AAB57" s="24"/>
      <c r="AAC57" s="24"/>
      <c r="AAD57" s="24"/>
      <c r="AAE57" s="24"/>
      <c r="AAF57" s="24"/>
      <c r="AAG57" s="24"/>
      <c r="AAH57" s="24"/>
      <c r="AAI57" s="24"/>
      <c r="AAJ57" s="24"/>
      <c r="AAK57" s="24"/>
      <c r="AAL57" s="24"/>
      <c r="AAM57" s="24"/>
      <c r="AAN57" s="24"/>
      <c r="AAO57" s="24"/>
      <c r="AAP57" s="24"/>
      <c r="AAQ57" s="24"/>
      <c r="AAR57" s="24"/>
      <c r="AAS57" s="24"/>
      <c r="AAT57" s="24"/>
      <c r="AAU57" s="24"/>
      <c r="AAV57" s="24"/>
      <c r="AAW57" s="24"/>
      <c r="AAX57" s="24"/>
      <c r="AAY57" s="24"/>
      <c r="AAZ57" s="24"/>
      <c r="ABA57" s="24"/>
      <c r="ABB57" s="24"/>
      <c r="ABC57" s="24"/>
      <c r="ABD57" s="24"/>
      <c r="ABE57" s="24"/>
      <c r="ABF57" s="24"/>
      <c r="ABG57" s="24"/>
      <c r="ABH57" s="24"/>
      <c r="ABI57" s="24"/>
      <c r="ABJ57" s="24"/>
      <c r="ABK57" s="24"/>
      <c r="ABL57" s="24"/>
      <c r="ABM57" s="24"/>
      <c r="ABN57" s="24"/>
      <c r="ABO57" s="24"/>
      <c r="ABP57" s="24"/>
      <c r="ABQ57" s="24"/>
      <c r="ABR57" s="24"/>
      <c r="ABS57" s="24"/>
      <c r="ABT57" s="24"/>
      <c r="ABU57" s="24"/>
      <c r="ABV57" s="24"/>
      <c r="ABW57" s="24"/>
      <c r="ABX57" s="24"/>
      <c r="ABY57" s="24"/>
      <c r="ABZ57" s="24"/>
      <c r="ACA57" s="24"/>
      <c r="ACB57" s="24"/>
      <c r="ACC57" s="24"/>
      <c r="ACD57" s="24"/>
      <c r="ACE57" s="24"/>
      <c r="ACF57" s="24"/>
      <c r="ACG57" s="24"/>
      <c r="ACH57" s="24"/>
      <c r="ACI57" s="24"/>
      <c r="ACJ57" s="24"/>
      <c r="ACK57" s="24"/>
      <c r="ACL57" s="24"/>
      <c r="ACM57" s="24"/>
      <c r="ACN57" s="24"/>
      <c r="ACO57" s="24"/>
      <c r="ACP57" s="24"/>
      <c r="ACQ57" s="24"/>
      <c r="ACR57" s="24"/>
      <c r="ACS57" s="24"/>
      <c r="ACT57" s="24"/>
      <c r="ACU57" s="24"/>
      <c r="ACV57" s="24"/>
      <c r="ACW57" s="24"/>
      <c r="ACX57" s="24"/>
      <c r="ACY57" s="24"/>
      <c r="ACZ57" s="24"/>
      <c r="ADA57" s="24"/>
      <c r="ADB57" s="24"/>
      <c r="ADC57" s="24"/>
      <c r="ADD57" s="24"/>
      <c r="ADE57" s="24"/>
      <c r="ADF57" s="24"/>
      <c r="ADG57" s="24"/>
      <c r="ADH57" s="24"/>
      <c r="ADI57" s="24"/>
      <c r="ADJ57" s="24"/>
      <c r="ADK57" s="24"/>
      <c r="ADL57" s="24"/>
      <c r="ADM57" s="24"/>
      <c r="ADN57" s="24"/>
      <c r="ADO57" s="24"/>
      <c r="ADP57" s="24"/>
      <c r="ADQ57" s="24"/>
      <c r="ADR57" s="24"/>
      <c r="ADS57" s="24"/>
      <c r="ADT57" s="24"/>
      <c r="ADU57" s="24"/>
      <c r="ADV57" s="24"/>
      <c r="ADW57" s="24"/>
      <c r="ADX57" s="24"/>
      <c r="ADY57" s="24"/>
      <c r="ADZ57" s="24"/>
      <c r="AEA57" s="24"/>
      <c r="AEB57" s="24"/>
      <c r="AEC57" s="24"/>
      <c r="AED57" s="24"/>
      <c r="AEE57" s="24"/>
      <c r="AEF57" s="24"/>
      <c r="AEG57" s="24"/>
      <c r="AEH57" s="24"/>
      <c r="AEI57" s="24"/>
      <c r="AEJ57" s="24"/>
      <c r="AEK57" s="24"/>
      <c r="AEL57" s="24"/>
      <c r="AEM57" s="24"/>
      <c r="AEN57" s="24"/>
      <c r="AEO57" s="24"/>
      <c r="AEP57" s="24"/>
      <c r="AEQ57" s="24"/>
      <c r="AER57" s="24"/>
      <c r="AES57" s="24"/>
      <c r="AET57" s="24"/>
      <c r="AEU57" s="24"/>
      <c r="AEV57" s="24"/>
      <c r="AEW57" s="24"/>
      <c r="AEX57" s="24"/>
      <c r="AEY57" s="24"/>
      <c r="AEZ57" s="24"/>
      <c r="AFA57" s="24"/>
      <c r="AFB57" s="24"/>
      <c r="AFC57" s="24"/>
      <c r="AFD57" s="24"/>
      <c r="AFE57" s="24"/>
      <c r="AFF57" s="24"/>
      <c r="AFG57" s="24"/>
      <c r="AFH57" s="24"/>
      <c r="AFI57" s="24"/>
      <c r="AFJ57" s="24"/>
      <c r="AFK57" s="24"/>
      <c r="AFL57" s="24"/>
      <c r="AFM57" s="24"/>
      <c r="AFN57" s="24"/>
      <c r="AFO57" s="24"/>
      <c r="AFP57" s="24"/>
      <c r="AFQ57" s="24"/>
      <c r="AFR57" s="24"/>
      <c r="AFS57" s="24"/>
      <c r="AFT57" s="24"/>
      <c r="AFU57" s="24"/>
      <c r="AFV57" s="24"/>
      <c r="AFW57" s="24"/>
      <c r="AFX57" s="24"/>
      <c r="AFY57" s="24"/>
      <c r="AFZ57" s="24"/>
      <c r="AGA57" s="24"/>
      <c r="AGB57" s="24"/>
      <c r="AGC57" s="24"/>
      <c r="AGD57" s="24"/>
      <c r="AGE57" s="24"/>
      <c r="AGF57" s="24"/>
      <c r="AGG57" s="24"/>
      <c r="AGH57" s="24"/>
      <c r="AGI57" s="24"/>
      <c r="AGJ57" s="24"/>
      <c r="AGK57" s="24"/>
      <c r="AGL57" s="24"/>
      <c r="AGM57" s="24"/>
      <c r="AGN57" s="24"/>
      <c r="AGO57" s="24"/>
      <c r="AGP57" s="24"/>
      <c r="AGQ57" s="24"/>
      <c r="AGR57" s="24"/>
      <c r="AGS57" s="24"/>
      <c r="AGT57" s="24"/>
      <c r="AGU57" s="24"/>
      <c r="AGV57" s="24"/>
      <c r="AGW57" s="24"/>
      <c r="AGX57" s="24"/>
      <c r="AGY57" s="24"/>
      <c r="AGZ57" s="24"/>
      <c r="AHA57" s="24"/>
      <c r="AHB57" s="24"/>
      <c r="AHC57" s="24"/>
      <c r="AHD57" s="24"/>
      <c r="AHE57" s="24"/>
      <c r="AHF57" s="24"/>
      <c r="AHG57" s="24"/>
      <c r="AHH57" s="24"/>
      <c r="AHI57" s="24"/>
      <c r="AHJ57" s="24"/>
      <c r="AHK57" s="24"/>
      <c r="AHL57" s="24"/>
      <c r="AHM57" s="24"/>
      <c r="AHN57" s="24"/>
      <c r="AHO57" s="24"/>
      <c r="AHP57" s="24"/>
      <c r="AHQ57" s="24"/>
      <c r="AHR57" s="24"/>
      <c r="AHS57" s="24"/>
      <c r="AHT57" s="24"/>
      <c r="AHU57" s="24"/>
      <c r="AHV57" s="24"/>
      <c r="AHW57" s="24"/>
      <c r="AHX57" s="24"/>
      <c r="AHY57" s="24"/>
      <c r="AHZ57" s="24"/>
      <c r="AIA57" s="24"/>
      <c r="AIB57" s="24"/>
      <c r="AIC57" s="24"/>
      <c r="AID57" s="24"/>
      <c r="AIE57" s="24"/>
      <c r="AIF57" s="24"/>
      <c r="AIG57" s="24"/>
      <c r="AIH57" s="24"/>
      <c r="AII57" s="24"/>
      <c r="AIJ57" s="24"/>
      <c r="AIK57" s="24"/>
      <c r="AIL57" s="24"/>
      <c r="AIM57" s="24"/>
      <c r="AIN57" s="24"/>
      <c r="AIO57" s="24"/>
      <c r="AIP57" s="24"/>
      <c r="AIQ57" s="24"/>
      <c r="AIR57" s="24"/>
      <c r="AIS57" s="24"/>
      <c r="AIT57" s="24"/>
      <c r="AIU57" s="24"/>
      <c r="AIV57" s="24"/>
      <c r="AIW57" s="24"/>
      <c r="AIX57" s="24"/>
      <c r="AIY57" s="24"/>
      <c r="AIZ57" s="24"/>
      <c r="AJA57" s="24"/>
      <c r="AJB57" s="24"/>
      <c r="AJC57" s="24"/>
      <c r="AJD57" s="24"/>
      <c r="AJE57" s="24"/>
      <c r="AJF57" s="24"/>
      <c r="AJG57" s="24"/>
      <c r="AJH57" s="24"/>
      <c r="AJI57" s="24"/>
      <c r="AJJ57" s="24"/>
      <c r="AJK57" s="24"/>
      <c r="AJL57" s="24"/>
      <c r="AJM57" s="24"/>
      <c r="AJN57" s="24"/>
      <c r="AJO57" s="24"/>
      <c r="AJP57" s="24"/>
      <c r="AJQ57" s="24"/>
      <c r="AJR57" s="24"/>
      <c r="AJS57" s="24"/>
      <c r="AJT57" s="24"/>
      <c r="AJU57" s="24"/>
      <c r="AJV57" s="24"/>
      <c r="AJW57" s="24"/>
      <c r="AJX57" s="24"/>
      <c r="AJY57" s="24"/>
      <c r="AJZ57" s="24"/>
      <c r="AKA57" s="24"/>
      <c r="AKB57" s="24"/>
      <c r="AKC57" s="24"/>
      <c r="AKD57" s="24"/>
      <c r="AKE57" s="24"/>
      <c r="AKF57" s="24"/>
      <c r="AKG57" s="24"/>
      <c r="AKH57" s="24"/>
      <c r="AKI57" s="24"/>
      <c r="AKJ57" s="24"/>
      <c r="AKK57" s="24"/>
      <c r="AKL57" s="24"/>
      <c r="AKM57" s="24"/>
      <c r="AKN57" s="24"/>
      <c r="AKO57" s="24"/>
      <c r="AKP57" s="24"/>
      <c r="AKQ57" s="24"/>
      <c r="AKR57" s="24"/>
      <c r="AKS57" s="24"/>
      <c r="AKT57" s="24"/>
      <c r="AKU57" s="24"/>
      <c r="AKV57" s="24"/>
      <c r="AKW57" s="24"/>
      <c r="AKX57" s="24"/>
      <c r="AKY57" s="24"/>
      <c r="AKZ57" s="24"/>
      <c r="ALA57" s="24"/>
      <c r="ALB57" s="24"/>
      <c r="ALC57" s="24"/>
      <c r="ALD57" s="24"/>
      <c r="ALE57" s="24"/>
      <c r="ALF57" s="24"/>
      <c r="ALG57" s="24"/>
      <c r="ALH57" s="24"/>
      <c r="ALI57" s="24"/>
      <c r="ALJ57" s="24"/>
      <c r="ALK57" s="24"/>
      <c r="ALL57" s="24"/>
      <c r="ALM57" s="24"/>
      <c r="ALN57" s="24"/>
      <c r="ALO57" s="24"/>
      <c r="ALP57" s="24"/>
      <c r="ALQ57" s="24"/>
      <c r="ALR57" s="24"/>
      <c r="ALS57" s="24"/>
      <c r="ALT57" s="24"/>
      <c r="ALU57" s="24"/>
      <c r="ALV57" s="24"/>
      <c r="ALW57" s="24"/>
      <c r="ALX57" s="24"/>
      <c r="ALY57" s="24"/>
      <c r="ALZ57" s="24"/>
      <c r="AMA57" s="24"/>
      <c r="AMB57" s="24"/>
      <c r="AMC57" s="24"/>
      <c r="AMD57" s="24"/>
      <c r="AME57" s="24"/>
      <c r="AMF57" s="24"/>
      <c r="AMG57" s="24"/>
      <c r="AMH57" s="24"/>
      <c r="AMI57" s="24"/>
      <c r="AMJ57" s="24"/>
      <c r="AMK57" s="24"/>
      <c r="AML57" s="24"/>
      <c r="AMM57" s="24"/>
      <c r="AMN57" s="24"/>
      <c r="AMO57" s="24"/>
      <c r="AMP57" s="24"/>
      <c r="AMQ57" s="24"/>
      <c r="AMR57" s="24"/>
      <c r="AMS57" s="24"/>
      <c r="AMT57" s="24"/>
      <c r="AMU57" s="24"/>
      <c r="AMV57" s="24"/>
      <c r="AMW57" s="24"/>
      <c r="AMX57" s="24"/>
      <c r="AMY57" s="24"/>
      <c r="AMZ57" s="24"/>
      <c r="ANA57" s="24"/>
      <c r="ANB57" s="24"/>
      <c r="ANC57" s="24"/>
      <c r="AND57" s="24"/>
      <c r="ANE57" s="24"/>
      <c r="ANF57" s="24"/>
      <c r="ANG57" s="24"/>
      <c r="ANH57" s="24"/>
      <c r="ANI57" s="24"/>
      <c r="ANJ57" s="24"/>
      <c r="ANK57" s="24"/>
      <c r="ANL57" s="24"/>
      <c r="ANM57" s="24"/>
      <c r="ANN57" s="24"/>
      <c r="ANO57" s="24"/>
      <c r="ANP57" s="24"/>
      <c r="ANQ57" s="24"/>
      <c r="ANR57" s="24"/>
      <c r="ANS57" s="24"/>
      <c r="ANT57" s="24"/>
      <c r="ANU57" s="24"/>
      <c r="ANV57" s="24"/>
      <c r="ANW57" s="24"/>
      <c r="ANX57" s="24"/>
      <c r="ANY57" s="24"/>
      <c r="ANZ57" s="24"/>
      <c r="AOA57" s="24"/>
      <c r="AOB57" s="24"/>
      <c r="AOC57" s="24"/>
      <c r="AOD57" s="24"/>
      <c r="AOE57" s="24"/>
      <c r="AOF57" s="24"/>
      <c r="AOG57" s="24"/>
      <c r="AOH57" s="24"/>
      <c r="AOI57" s="24"/>
      <c r="AOJ57" s="24"/>
      <c r="AOK57" s="24"/>
      <c r="AOL57" s="24"/>
      <c r="AOM57" s="24"/>
      <c r="AON57" s="24"/>
      <c r="AOO57" s="24"/>
      <c r="AOP57" s="24"/>
      <c r="AOQ57" s="24"/>
      <c r="AOR57" s="24"/>
      <c r="AOS57" s="24"/>
      <c r="AOT57" s="24"/>
      <c r="AOU57" s="24"/>
      <c r="AOV57" s="24"/>
      <c r="AOW57" s="24"/>
      <c r="AOX57" s="24"/>
      <c r="AOY57" s="24"/>
      <c r="AOZ57" s="24"/>
      <c r="APA57" s="24"/>
      <c r="APB57" s="24"/>
      <c r="APC57" s="24"/>
      <c r="APD57" s="24"/>
      <c r="APE57" s="24"/>
      <c r="APF57" s="24"/>
      <c r="APG57" s="24"/>
      <c r="APH57" s="24"/>
      <c r="API57" s="24"/>
      <c r="APJ57" s="24"/>
      <c r="APK57" s="24"/>
      <c r="APL57" s="24"/>
      <c r="APM57" s="24"/>
      <c r="APN57" s="24"/>
      <c r="APO57" s="24"/>
      <c r="APP57" s="24"/>
      <c r="APQ57" s="24"/>
      <c r="APR57" s="24"/>
      <c r="APS57" s="24"/>
      <c r="APT57" s="24"/>
      <c r="APU57" s="24"/>
      <c r="APV57" s="24"/>
      <c r="APW57" s="24"/>
      <c r="APX57" s="24"/>
      <c r="APY57" s="24"/>
      <c r="APZ57" s="24"/>
      <c r="AQA57" s="24"/>
      <c r="AQB57" s="24"/>
      <c r="AQC57" s="24"/>
      <c r="AQD57" s="24"/>
      <c r="AQE57" s="24"/>
      <c r="AQF57" s="24"/>
      <c r="AQG57" s="24"/>
      <c r="AQH57" s="24"/>
      <c r="AQI57" s="24"/>
      <c r="AQJ57" s="24"/>
      <c r="AQK57" s="24"/>
      <c r="AQL57" s="24"/>
      <c r="AQM57" s="24"/>
      <c r="AQN57" s="24"/>
      <c r="AQO57" s="24"/>
      <c r="AQP57" s="24"/>
      <c r="AQQ57" s="24"/>
      <c r="AQR57" s="24"/>
      <c r="AQS57" s="24"/>
      <c r="AQT57" s="24"/>
      <c r="AQU57" s="24"/>
      <c r="AQV57" s="24"/>
      <c r="AQW57" s="24"/>
      <c r="AQX57" s="24"/>
      <c r="AQY57" s="24"/>
      <c r="AQZ57" s="24"/>
      <c r="ARA57" s="24"/>
      <c r="ARB57" s="24"/>
      <c r="ARC57" s="24"/>
      <c r="ARD57" s="24"/>
      <c r="ARE57" s="24"/>
      <c r="ARF57" s="24"/>
      <c r="ARG57" s="24"/>
      <c r="ARH57" s="24"/>
      <c r="ARI57" s="24"/>
      <c r="ARJ57" s="24"/>
      <c r="ARK57" s="24"/>
      <c r="ARL57" s="24"/>
      <c r="ARM57" s="24"/>
      <c r="ARN57" s="24"/>
      <c r="ARO57" s="24"/>
      <c r="ARP57" s="24"/>
      <c r="ARQ57" s="24"/>
      <c r="ARR57" s="24"/>
      <c r="ARS57" s="24"/>
      <c r="ART57" s="24"/>
      <c r="ARU57" s="24"/>
      <c r="ARV57" s="24"/>
      <c r="ARW57" s="24"/>
      <c r="ARX57" s="24"/>
      <c r="ARY57" s="24"/>
      <c r="ARZ57" s="24"/>
      <c r="ASA57" s="24"/>
      <c r="ASB57" s="24"/>
      <c r="ASC57" s="24"/>
      <c r="ASD57" s="24"/>
      <c r="ASE57" s="24"/>
      <c r="ASF57" s="24"/>
      <c r="ASG57" s="24"/>
      <c r="ASH57" s="24"/>
      <c r="ASI57" s="24"/>
      <c r="ASJ57" s="24"/>
      <c r="ASK57" s="24"/>
      <c r="ASL57" s="24"/>
      <c r="ASM57" s="24"/>
      <c r="ASN57" s="24"/>
      <c r="ASO57" s="24"/>
      <c r="ASP57" s="24"/>
      <c r="ASQ57" s="24"/>
      <c r="ASR57" s="24"/>
      <c r="ASS57" s="24"/>
      <c r="AST57" s="24"/>
      <c r="ASU57" s="24"/>
      <c r="ASV57" s="24"/>
      <c r="ASW57" s="24"/>
      <c r="ASX57" s="24"/>
      <c r="ASY57" s="24"/>
      <c r="ASZ57" s="24"/>
      <c r="ATA57" s="24"/>
      <c r="ATB57" s="24"/>
      <c r="ATC57" s="24"/>
      <c r="ATD57" s="24"/>
      <c r="ATE57" s="24"/>
      <c r="ATF57" s="24"/>
      <c r="ATG57" s="24"/>
      <c r="ATH57" s="24"/>
      <c r="ATI57" s="24"/>
      <c r="ATJ57" s="24"/>
      <c r="ATK57" s="24"/>
      <c r="ATL57" s="24"/>
      <c r="ATM57" s="24"/>
      <c r="ATN57" s="24"/>
      <c r="ATO57" s="24"/>
      <c r="ATP57" s="24"/>
      <c r="ATQ57" s="24"/>
      <c r="ATR57" s="24"/>
      <c r="ATS57" s="24"/>
      <c r="ATT57" s="24"/>
      <c r="ATU57" s="24"/>
      <c r="ATV57" s="24"/>
      <c r="ATW57" s="24"/>
      <c r="ATX57" s="24"/>
      <c r="ATY57" s="24"/>
      <c r="ATZ57" s="24"/>
      <c r="AUA57" s="24"/>
      <c r="AUB57" s="24"/>
      <c r="AUC57" s="24"/>
      <c r="AUD57" s="24"/>
      <c r="AUE57" s="24"/>
      <c r="AUF57" s="24"/>
      <c r="AUG57" s="24"/>
      <c r="AUH57" s="24"/>
      <c r="AUI57" s="24"/>
      <c r="AUJ57" s="24"/>
      <c r="AUK57" s="24"/>
      <c r="AUL57" s="24"/>
      <c r="AUM57" s="24"/>
      <c r="AUN57" s="24"/>
      <c r="AUO57" s="24"/>
      <c r="AUP57" s="24"/>
      <c r="AUQ57" s="24"/>
      <c r="AUR57" s="24"/>
      <c r="AUS57" s="24"/>
      <c r="AUT57" s="24"/>
      <c r="AUU57" s="24"/>
      <c r="AUV57" s="24"/>
      <c r="AUW57" s="24"/>
      <c r="AUX57" s="24"/>
      <c r="AUY57" s="24"/>
      <c r="AUZ57" s="24"/>
      <c r="AVA57" s="24"/>
      <c r="AVB57" s="24"/>
      <c r="AVC57" s="24"/>
      <c r="AVD57" s="24"/>
      <c r="AVE57" s="24"/>
      <c r="AVF57" s="24"/>
      <c r="AVG57" s="24"/>
      <c r="AVH57" s="24"/>
      <c r="AVI57" s="24"/>
      <c r="AVJ57" s="24"/>
      <c r="AVK57" s="24"/>
      <c r="AVL57" s="24"/>
      <c r="AVM57" s="24"/>
      <c r="AVN57" s="24"/>
      <c r="AVO57" s="24"/>
      <c r="AVP57" s="24"/>
      <c r="AVQ57" s="24"/>
      <c r="AVR57" s="24"/>
      <c r="AVS57" s="24"/>
      <c r="AVT57" s="24"/>
      <c r="AVU57" s="24"/>
      <c r="AVV57" s="24"/>
      <c r="AVW57" s="24"/>
      <c r="AVX57" s="24"/>
      <c r="AVY57" s="24"/>
      <c r="AVZ57" s="24"/>
      <c r="AWA57" s="24"/>
      <c r="AWB57" s="24"/>
      <c r="AWC57" s="24"/>
      <c r="AWD57" s="24"/>
      <c r="AWE57" s="24"/>
      <c r="AWF57" s="24"/>
      <c r="AWG57" s="24"/>
      <c r="AWH57" s="24"/>
      <c r="AWI57" s="24"/>
      <c r="AWJ57" s="24"/>
      <c r="AWK57" s="24"/>
      <c r="AWL57" s="24"/>
      <c r="AWM57" s="24"/>
      <c r="AWN57" s="24"/>
      <c r="AWO57" s="24"/>
      <c r="AWP57" s="24"/>
      <c r="AWQ57" s="24"/>
      <c r="AWR57" s="24"/>
      <c r="AWS57" s="24"/>
      <c r="AWT57" s="24"/>
      <c r="AWU57" s="24"/>
      <c r="AWV57" s="24"/>
      <c r="AWW57" s="24"/>
      <c r="AWX57" s="24"/>
    </row>
    <row r="58" spans="1:1298" s="24" customFormat="1" ht="18.75" x14ac:dyDescent="0.25">
      <c r="A58" s="20" t="s">
        <v>119</v>
      </c>
      <c r="B58" s="26">
        <v>823</v>
      </c>
      <c r="C58" s="26">
        <f>B58*C60/B60</f>
        <v>1012.935009920635</v>
      </c>
    </row>
    <row r="59" spans="1:1298" s="24" customFormat="1" ht="18.75" x14ac:dyDescent="0.25">
      <c r="A59" s="20" t="s">
        <v>120</v>
      </c>
      <c r="B59" s="26">
        <v>185</v>
      </c>
      <c r="C59" s="26">
        <f>B59*C60/B60</f>
        <v>227.69499007936508</v>
      </c>
    </row>
    <row r="60" spans="1:1298" s="24" customFormat="1" ht="17.649999999999999" x14ac:dyDescent="0.4">
      <c r="A60" s="22"/>
      <c r="B60" s="23">
        <f>SUM(B58:B59)</f>
        <v>1008</v>
      </c>
      <c r="C60" s="23">
        <f>9.22+199.86+354.89+92.7+134.85+138.92+108.88+201.31</f>
        <v>1240.6300000000001</v>
      </c>
    </row>
    <row r="61" spans="1:1298" ht="18.75" x14ac:dyDescent="0.25">
      <c r="A61" s="20" t="s">
        <v>100</v>
      </c>
      <c r="B61" s="21">
        <v>1382</v>
      </c>
      <c r="C61" s="29">
        <f>B61*C64/B64</f>
        <v>1346.0651665812404</v>
      </c>
    </row>
    <row r="62" spans="1:1298" ht="18.75" x14ac:dyDescent="0.25">
      <c r="A62" s="20" t="s">
        <v>101</v>
      </c>
      <c r="B62" s="21">
        <v>277</v>
      </c>
      <c r="C62" s="29">
        <f>B62*C64/B64</f>
        <v>269.79743208610972</v>
      </c>
    </row>
    <row r="63" spans="1:1298" ht="18.75" x14ac:dyDescent="0.25">
      <c r="A63" s="20" t="s">
        <v>102</v>
      </c>
      <c r="B63" s="21">
        <v>292</v>
      </c>
      <c r="C63" s="29">
        <f>B63*C64/B64</f>
        <v>284.4074013326499</v>
      </c>
    </row>
    <row r="64" spans="1:1298" s="31" customFormat="1" ht="18" x14ac:dyDescent="0.4">
      <c r="A64" s="28"/>
      <c r="B64" s="23">
        <f>SUM(B61:B63)</f>
        <v>1951</v>
      </c>
      <c r="C64" s="23">
        <f>448.28+238.69+214.04+178.52+214.43+195.62+186.27+224.42</f>
        <v>1900.27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19"/>
      <c r="PU64" s="19"/>
      <c r="PV64" s="19"/>
      <c r="PW64" s="19"/>
      <c r="PX64" s="19"/>
      <c r="PY64" s="19"/>
      <c r="PZ64" s="19"/>
      <c r="QA64" s="19"/>
      <c r="QB64" s="19"/>
      <c r="QC64" s="19"/>
      <c r="QD64" s="19"/>
      <c r="QE64" s="19"/>
      <c r="QF64" s="19"/>
      <c r="QG64" s="19"/>
      <c r="QH64" s="19"/>
      <c r="QI64" s="19"/>
      <c r="QJ64" s="19"/>
      <c r="QK64" s="19"/>
      <c r="QL64" s="19"/>
      <c r="QM64" s="19"/>
      <c r="QN64" s="19"/>
      <c r="QO64" s="19"/>
      <c r="QP64" s="19"/>
      <c r="QQ64" s="19"/>
      <c r="QR64" s="19"/>
      <c r="QS64" s="19"/>
      <c r="QT64" s="19"/>
      <c r="QU64" s="19"/>
      <c r="QV64" s="19"/>
      <c r="QW64" s="19"/>
      <c r="QX64" s="19"/>
      <c r="QY64" s="19"/>
      <c r="QZ64" s="19"/>
      <c r="RA64" s="19"/>
      <c r="RB64" s="19"/>
      <c r="RC64" s="19"/>
      <c r="RD64" s="19"/>
      <c r="RE64" s="19"/>
      <c r="RF64" s="19"/>
      <c r="RG64" s="19"/>
      <c r="RH64" s="19"/>
      <c r="RI64" s="19"/>
      <c r="RJ64" s="19"/>
      <c r="RK64" s="19"/>
      <c r="RL64" s="19"/>
      <c r="RM64" s="19"/>
      <c r="RN64" s="19"/>
      <c r="RO64" s="19"/>
      <c r="RP64" s="19"/>
      <c r="RQ64" s="19"/>
      <c r="RR64" s="19"/>
      <c r="RS64" s="19"/>
      <c r="RT64" s="19"/>
      <c r="RU64" s="19"/>
      <c r="RV64" s="19"/>
      <c r="RW64" s="19"/>
      <c r="RX64" s="19"/>
      <c r="RY64" s="19"/>
      <c r="RZ64" s="19"/>
      <c r="SA64" s="19"/>
      <c r="SB64" s="19"/>
      <c r="SC64" s="19"/>
      <c r="SD64" s="19"/>
      <c r="SE64" s="19"/>
      <c r="SF64" s="19"/>
      <c r="SG64" s="19"/>
      <c r="SH64" s="19"/>
      <c r="SI64" s="19"/>
      <c r="SJ64" s="19"/>
      <c r="SK64" s="19"/>
      <c r="SL64" s="19"/>
      <c r="SM64" s="19"/>
      <c r="SN64" s="19"/>
      <c r="SO64" s="19"/>
      <c r="SP64" s="19"/>
      <c r="SQ64" s="19"/>
      <c r="SR64" s="19"/>
      <c r="SS64" s="19"/>
      <c r="ST64" s="19"/>
      <c r="SU64" s="19"/>
      <c r="SV64" s="19"/>
      <c r="SW64" s="19"/>
      <c r="SX64" s="19"/>
      <c r="SY64" s="19"/>
      <c r="SZ64" s="19"/>
      <c r="TA64" s="19"/>
      <c r="TB64" s="19"/>
      <c r="TC64" s="19"/>
      <c r="TD64" s="19"/>
      <c r="TE64" s="19"/>
      <c r="TF64" s="19"/>
      <c r="TG64" s="19"/>
      <c r="TH64" s="19"/>
      <c r="TI64" s="19"/>
      <c r="TJ64" s="19"/>
      <c r="TK64" s="19"/>
      <c r="TL64" s="19"/>
      <c r="TM64" s="19"/>
      <c r="TN64" s="19"/>
      <c r="TO64" s="19"/>
      <c r="TP64" s="19"/>
      <c r="TQ64" s="19"/>
      <c r="TR64" s="19"/>
      <c r="TS64" s="19"/>
      <c r="TT64" s="19"/>
      <c r="TU64" s="19"/>
      <c r="TV64" s="19"/>
      <c r="TW64" s="19"/>
      <c r="TX64" s="19"/>
      <c r="TY64" s="19"/>
      <c r="TZ64" s="19"/>
      <c r="UA64" s="19"/>
      <c r="UB64" s="19"/>
      <c r="UC64" s="19"/>
      <c r="UD64" s="19"/>
      <c r="UE64" s="19"/>
      <c r="UF64" s="19"/>
      <c r="UG64" s="19"/>
      <c r="UH64" s="19"/>
      <c r="UI64" s="19"/>
      <c r="UJ64" s="19"/>
      <c r="UK64" s="19"/>
      <c r="UL64" s="19"/>
      <c r="UM64" s="19"/>
      <c r="UN64" s="19"/>
      <c r="UO64" s="19"/>
      <c r="UP64" s="19"/>
      <c r="UQ64" s="19"/>
      <c r="UR64" s="19"/>
      <c r="US64" s="19"/>
      <c r="UT64" s="19"/>
      <c r="UU64" s="19"/>
      <c r="UV64" s="19"/>
      <c r="UW64" s="19"/>
      <c r="UX64" s="19"/>
      <c r="UY64" s="19"/>
      <c r="UZ64" s="19"/>
      <c r="VA64" s="19"/>
      <c r="VB64" s="19"/>
      <c r="VC64" s="19"/>
      <c r="VD64" s="19"/>
      <c r="VE64" s="19"/>
      <c r="VF64" s="19"/>
      <c r="VG64" s="19"/>
      <c r="VH64" s="19"/>
      <c r="VI64" s="19"/>
      <c r="VJ64" s="19"/>
      <c r="VK64" s="19"/>
      <c r="VL64" s="19"/>
      <c r="VM64" s="19"/>
      <c r="VN64" s="19"/>
      <c r="VO64" s="19"/>
      <c r="VP64" s="19"/>
      <c r="VQ64" s="19"/>
      <c r="VR64" s="19"/>
      <c r="VS64" s="19"/>
      <c r="VT64" s="19"/>
      <c r="VU64" s="19"/>
      <c r="VV64" s="19"/>
      <c r="VW64" s="19"/>
      <c r="VX64" s="19"/>
      <c r="VY64" s="19"/>
      <c r="VZ64" s="19"/>
      <c r="WA64" s="19"/>
      <c r="WB64" s="19"/>
      <c r="WC64" s="19"/>
      <c r="WD64" s="19"/>
      <c r="WE64" s="19"/>
      <c r="WF64" s="19"/>
      <c r="WG64" s="19"/>
      <c r="WH64" s="19"/>
      <c r="WI64" s="19"/>
      <c r="WJ64" s="19"/>
      <c r="WK64" s="19"/>
      <c r="WL64" s="19"/>
      <c r="WM64" s="19"/>
      <c r="WN64" s="19"/>
      <c r="WO64" s="19"/>
      <c r="WP64" s="19"/>
      <c r="WQ64" s="19"/>
      <c r="WR64" s="19"/>
      <c r="WS64" s="19"/>
      <c r="WT64" s="19"/>
      <c r="WU64" s="19"/>
      <c r="WV64" s="19"/>
      <c r="WW64" s="19"/>
      <c r="WX64" s="19"/>
      <c r="WY64" s="19"/>
      <c r="WZ64" s="19"/>
      <c r="XA64" s="19"/>
      <c r="XB64" s="19"/>
      <c r="XC64" s="19"/>
      <c r="XD64" s="19"/>
      <c r="XE64" s="19"/>
      <c r="XF64" s="19"/>
      <c r="XG64" s="19"/>
      <c r="XH64" s="19"/>
      <c r="XI64" s="19"/>
      <c r="XJ64" s="19"/>
      <c r="XK64" s="19"/>
      <c r="XL64" s="19"/>
      <c r="XM64" s="19"/>
      <c r="XN64" s="19"/>
      <c r="XO64" s="19"/>
      <c r="XP64" s="19"/>
      <c r="XQ64" s="19"/>
      <c r="XR64" s="19"/>
      <c r="XS64" s="19"/>
      <c r="XT64" s="19"/>
      <c r="XU64" s="19"/>
      <c r="XV64" s="19"/>
      <c r="XW64" s="19"/>
      <c r="XX64" s="19"/>
      <c r="XY64" s="19"/>
      <c r="XZ64" s="19"/>
      <c r="YA64" s="19"/>
      <c r="YB64" s="19"/>
      <c r="YC64" s="19"/>
      <c r="YD64" s="19"/>
      <c r="YE64" s="19"/>
      <c r="YF64" s="19"/>
      <c r="YG64" s="19"/>
      <c r="YH64" s="19"/>
      <c r="YI64" s="19"/>
      <c r="YJ64" s="19"/>
      <c r="YK64" s="19"/>
      <c r="YL64" s="19"/>
      <c r="YM64" s="19"/>
      <c r="YN64" s="19"/>
      <c r="YO64" s="19"/>
      <c r="YP64" s="19"/>
      <c r="YQ64" s="19"/>
      <c r="YR64" s="19"/>
      <c r="YS64" s="19"/>
      <c r="YT64" s="19"/>
      <c r="YU64" s="19"/>
      <c r="YV64" s="19"/>
      <c r="YW64" s="19"/>
      <c r="YX64" s="19"/>
      <c r="YY64" s="19"/>
      <c r="YZ64" s="19"/>
      <c r="ZA64" s="19"/>
      <c r="ZB64" s="19"/>
      <c r="ZC64" s="19"/>
      <c r="ZD64" s="19"/>
      <c r="ZE64" s="19"/>
      <c r="ZF64" s="19"/>
      <c r="ZG64" s="19"/>
      <c r="ZH64" s="19"/>
      <c r="ZI64" s="19"/>
      <c r="ZJ64" s="19"/>
      <c r="ZK64" s="19"/>
      <c r="ZL64" s="19"/>
      <c r="ZM64" s="19"/>
      <c r="ZN64" s="19"/>
      <c r="ZO64" s="19"/>
      <c r="ZP64" s="19"/>
      <c r="ZQ64" s="19"/>
      <c r="ZR64" s="19"/>
      <c r="ZS64" s="19"/>
      <c r="ZT64" s="19"/>
      <c r="ZU64" s="19"/>
      <c r="ZV64" s="19"/>
      <c r="ZW64" s="19"/>
      <c r="ZX64" s="19"/>
      <c r="ZY64" s="19"/>
      <c r="ZZ64" s="19"/>
      <c r="AAA64" s="19"/>
      <c r="AAB64" s="19"/>
      <c r="AAC64" s="19"/>
      <c r="AAD64" s="19"/>
      <c r="AAE64" s="19"/>
      <c r="AAF64" s="19"/>
      <c r="AAG64" s="19"/>
      <c r="AAH64" s="19"/>
      <c r="AAI64" s="19"/>
      <c r="AAJ64" s="19"/>
      <c r="AAK64" s="19"/>
      <c r="AAL64" s="19"/>
      <c r="AAM64" s="19"/>
      <c r="AAN64" s="19"/>
      <c r="AAO64" s="19"/>
      <c r="AAP64" s="19"/>
      <c r="AAQ64" s="19"/>
      <c r="AAR64" s="19"/>
      <c r="AAS64" s="19"/>
      <c r="AAT64" s="19"/>
      <c r="AAU64" s="19"/>
      <c r="AAV64" s="19"/>
      <c r="AAW64" s="19"/>
      <c r="AAX64" s="19"/>
      <c r="AAY64" s="19"/>
      <c r="AAZ64" s="19"/>
      <c r="ABA64" s="19"/>
      <c r="ABB64" s="19"/>
      <c r="ABC64" s="19"/>
      <c r="ABD64" s="19"/>
      <c r="ABE64" s="19"/>
      <c r="ABF64" s="19"/>
      <c r="ABG64" s="19"/>
      <c r="ABH64" s="19"/>
      <c r="ABI64" s="19"/>
      <c r="ABJ64" s="19"/>
      <c r="ABK64" s="19"/>
      <c r="ABL64" s="19"/>
      <c r="ABM64" s="19"/>
      <c r="ABN64" s="19"/>
      <c r="ABO64" s="19"/>
      <c r="ABP64" s="19"/>
      <c r="ABQ64" s="19"/>
      <c r="ABR64" s="19"/>
      <c r="ABS64" s="19"/>
      <c r="ABT64" s="19"/>
      <c r="ABU64" s="19"/>
      <c r="ABV64" s="19"/>
      <c r="ABW64" s="19"/>
      <c r="ABX64" s="19"/>
      <c r="ABY64" s="19"/>
      <c r="ABZ64" s="19"/>
      <c r="ACA64" s="19"/>
      <c r="ACB64" s="19"/>
      <c r="ACC64" s="19"/>
      <c r="ACD64" s="19"/>
      <c r="ACE64" s="19"/>
      <c r="ACF64" s="19"/>
      <c r="ACG64" s="19"/>
      <c r="ACH64" s="19"/>
      <c r="ACI64" s="19"/>
      <c r="ACJ64" s="19"/>
      <c r="ACK64" s="19"/>
      <c r="ACL64" s="19"/>
      <c r="ACM64" s="19"/>
      <c r="ACN64" s="19"/>
      <c r="ACO64" s="19"/>
      <c r="ACP64" s="19"/>
      <c r="ACQ64" s="19"/>
      <c r="ACR64" s="19"/>
      <c r="ACS64" s="19"/>
      <c r="ACT64" s="19"/>
      <c r="ACU64" s="19"/>
      <c r="ACV64" s="19"/>
      <c r="ACW64" s="19"/>
      <c r="ACX64" s="19"/>
      <c r="ACY64" s="19"/>
      <c r="ACZ64" s="19"/>
      <c r="ADA64" s="19"/>
      <c r="ADB64" s="19"/>
      <c r="ADC64" s="19"/>
      <c r="ADD64" s="19"/>
      <c r="ADE64" s="19"/>
      <c r="ADF64" s="19"/>
      <c r="ADG64" s="19"/>
      <c r="ADH64" s="19"/>
      <c r="ADI64" s="19"/>
      <c r="ADJ64" s="19"/>
      <c r="ADK64" s="19"/>
      <c r="ADL64" s="19"/>
      <c r="ADM64" s="19"/>
      <c r="ADN64" s="19"/>
      <c r="ADO64" s="19"/>
      <c r="ADP64" s="19"/>
      <c r="ADQ64" s="19"/>
      <c r="ADR64" s="19"/>
      <c r="ADS64" s="19"/>
      <c r="ADT64" s="19"/>
      <c r="ADU64" s="19"/>
      <c r="ADV64" s="19"/>
      <c r="ADW64" s="19"/>
      <c r="ADX64" s="19"/>
      <c r="ADY64" s="19"/>
      <c r="ADZ64" s="19"/>
      <c r="AEA64" s="19"/>
      <c r="AEB64" s="19"/>
      <c r="AEC64" s="19"/>
      <c r="AED64" s="19"/>
      <c r="AEE64" s="19"/>
      <c r="AEF64" s="19"/>
      <c r="AEG64" s="19"/>
      <c r="AEH64" s="19"/>
      <c r="AEI64" s="19"/>
      <c r="AEJ64" s="19"/>
      <c r="AEK64" s="19"/>
      <c r="AEL64" s="19"/>
      <c r="AEM64" s="19"/>
      <c r="AEN64" s="19"/>
      <c r="AEO64" s="19"/>
      <c r="AEP64" s="19"/>
      <c r="AEQ64" s="19"/>
      <c r="AER64" s="19"/>
      <c r="AES64" s="19"/>
      <c r="AET64" s="19"/>
      <c r="AEU64" s="19"/>
      <c r="AEV64" s="19"/>
      <c r="AEW64" s="19"/>
      <c r="AEX64" s="19"/>
      <c r="AEY64" s="19"/>
      <c r="AEZ64" s="19"/>
      <c r="AFA64" s="19"/>
      <c r="AFB64" s="19"/>
      <c r="AFC64" s="19"/>
      <c r="AFD64" s="19"/>
      <c r="AFE64" s="19"/>
      <c r="AFF64" s="19"/>
      <c r="AFG64" s="19"/>
      <c r="AFH64" s="19"/>
      <c r="AFI64" s="19"/>
      <c r="AFJ64" s="19"/>
      <c r="AFK64" s="19"/>
      <c r="AFL64" s="19"/>
      <c r="AFM64" s="19"/>
      <c r="AFN64" s="19"/>
      <c r="AFO64" s="19"/>
      <c r="AFP64" s="19"/>
      <c r="AFQ64" s="19"/>
      <c r="AFR64" s="19"/>
      <c r="AFS64" s="19"/>
      <c r="AFT64" s="19"/>
      <c r="AFU64" s="19"/>
      <c r="AFV64" s="19"/>
      <c r="AFW64" s="19"/>
      <c r="AFX64" s="19"/>
      <c r="AFY64" s="19"/>
      <c r="AFZ64" s="19"/>
      <c r="AGA64" s="19"/>
      <c r="AGB64" s="19"/>
      <c r="AGC64" s="19"/>
      <c r="AGD64" s="19"/>
      <c r="AGE64" s="19"/>
      <c r="AGF64" s="19"/>
      <c r="AGG64" s="19"/>
      <c r="AGH64" s="19"/>
      <c r="AGI64" s="19"/>
      <c r="AGJ64" s="19"/>
      <c r="AGK64" s="19"/>
      <c r="AGL64" s="19"/>
      <c r="AGM64" s="19"/>
      <c r="AGN64" s="19"/>
      <c r="AGO64" s="19"/>
      <c r="AGP64" s="19"/>
      <c r="AGQ64" s="19"/>
      <c r="AGR64" s="19"/>
      <c r="AGS64" s="19"/>
      <c r="AGT64" s="19"/>
      <c r="AGU64" s="19"/>
      <c r="AGV64" s="19"/>
      <c r="AGW64" s="19"/>
      <c r="AGX64" s="19"/>
      <c r="AGY64" s="19"/>
      <c r="AGZ64" s="19"/>
      <c r="AHA64" s="19"/>
      <c r="AHB64" s="19"/>
      <c r="AHC64" s="19"/>
      <c r="AHD64" s="19"/>
      <c r="AHE64" s="19"/>
      <c r="AHF64" s="19"/>
      <c r="AHG64" s="19"/>
      <c r="AHH64" s="19"/>
      <c r="AHI64" s="19"/>
      <c r="AHJ64" s="19"/>
      <c r="AHK64" s="19"/>
      <c r="AHL64" s="19"/>
      <c r="AHM64" s="19"/>
      <c r="AHN64" s="19"/>
      <c r="AHO64" s="19"/>
      <c r="AHP64" s="19"/>
      <c r="AHQ64" s="19"/>
      <c r="AHR64" s="19"/>
      <c r="AHS64" s="19"/>
      <c r="AHT64" s="19"/>
      <c r="AHU64" s="19"/>
      <c r="AHV64" s="19"/>
      <c r="AHW64" s="19"/>
      <c r="AHX64" s="19"/>
      <c r="AHY64" s="19"/>
      <c r="AHZ64" s="19"/>
      <c r="AIA64" s="19"/>
      <c r="AIB64" s="19"/>
      <c r="AIC64" s="19"/>
      <c r="AID64" s="19"/>
      <c r="AIE64" s="19"/>
      <c r="AIF64" s="19"/>
      <c r="AIG64" s="19"/>
      <c r="AIH64" s="19"/>
      <c r="AII64" s="19"/>
      <c r="AIJ64" s="19"/>
      <c r="AIK64" s="19"/>
      <c r="AIL64" s="19"/>
      <c r="AIM64" s="19"/>
      <c r="AIN64" s="19"/>
      <c r="AIO64" s="19"/>
      <c r="AIP64" s="19"/>
      <c r="AIQ64" s="19"/>
      <c r="AIR64" s="19"/>
      <c r="AIS64" s="19"/>
      <c r="AIT64" s="19"/>
      <c r="AIU64" s="19"/>
      <c r="AIV64" s="19"/>
      <c r="AIW64" s="19"/>
      <c r="AIX64" s="19"/>
      <c r="AIY64" s="19"/>
      <c r="AIZ64" s="19"/>
      <c r="AJA64" s="19"/>
      <c r="AJB64" s="19"/>
      <c r="AJC64" s="19"/>
      <c r="AJD64" s="19"/>
      <c r="AJE64" s="19"/>
      <c r="AJF64" s="19"/>
      <c r="AJG64" s="19"/>
      <c r="AJH64" s="19"/>
      <c r="AJI64" s="19"/>
      <c r="AJJ64" s="19"/>
      <c r="AJK64" s="19"/>
      <c r="AJL64" s="19"/>
      <c r="AJM64" s="19"/>
      <c r="AJN64" s="19"/>
      <c r="AJO64" s="19"/>
      <c r="AJP64" s="19"/>
      <c r="AJQ64" s="19"/>
      <c r="AJR64" s="19"/>
      <c r="AJS64" s="19"/>
      <c r="AJT64" s="19"/>
      <c r="AJU64" s="19"/>
      <c r="AJV64" s="19"/>
      <c r="AJW64" s="19"/>
      <c r="AJX64" s="19"/>
      <c r="AJY64" s="19"/>
      <c r="AJZ64" s="19"/>
      <c r="AKA64" s="19"/>
      <c r="AKB64" s="19"/>
      <c r="AKC64" s="19"/>
      <c r="AKD64" s="19"/>
      <c r="AKE64" s="19"/>
      <c r="AKF64" s="19"/>
      <c r="AKG64" s="19"/>
      <c r="AKH64" s="19"/>
      <c r="AKI64" s="19"/>
      <c r="AKJ64" s="19"/>
      <c r="AKK64" s="19"/>
      <c r="AKL64" s="19"/>
      <c r="AKM64" s="19"/>
      <c r="AKN64" s="19"/>
      <c r="AKO64" s="19"/>
      <c r="AKP64" s="19"/>
      <c r="AKQ64" s="19"/>
      <c r="AKR64" s="19"/>
      <c r="AKS64" s="19"/>
      <c r="AKT64" s="19"/>
      <c r="AKU64" s="19"/>
      <c r="AKV64" s="19"/>
      <c r="AKW64" s="19"/>
      <c r="AKX64" s="19"/>
      <c r="AKY64" s="19"/>
      <c r="AKZ64" s="19"/>
      <c r="ALA64" s="19"/>
      <c r="ALB64" s="19"/>
      <c r="ALC64" s="19"/>
      <c r="ALD64" s="19"/>
      <c r="ALE64" s="19"/>
      <c r="ALF64" s="19"/>
      <c r="ALG64" s="19"/>
      <c r="ALH64" s="19"/>
      <c r="ALI64" s="19"/>
      <c r="ALJ64" s="19"/>
      <c r="ALK64" s="19"/>
      <c r="ALL64" s="19"/>
      <c r="ALM64" s="19"/>
      <c r="ALN64" s="19"/>
      <c r="ALO64" s="19"/>
      <c r="ALP64" s="19"/>
      <c r="ALQ64" s="19"/>
      <c r="ALR64" s="19"/>
      <c r="ALS64" s="19"/>
      <c r="ALT64" s="19"/>
      <c r="ALU64" s="19"/>
      <c r="ALV64" s="19"/>
      <c r="ALW64" s="19"/>
      <c r="ALX64" s="19"/>
      <c r="ALY64" s="19"/>
      <c r="ALZ64" s="19"/>
      <c r="AMA64" s="19"/>
      <c r="AMB64" s="19"/>
      <c r="AMC64" s="19"/>
      <c r="AMD64" s="19"/>
      <c r="AME64" s="19"/>
      <c r="AMF64" s="19"/>
      <c r="AMG64" s="19"/>
      <c r="AMH64" s="19"/>
      <c r="AMI64" s="19"/>
      <c r="AMJ64" s="19"/>
      <c r="AMK64" s="19"/>
      <c r="AML64" s="19"/>
      <c r="AMM64" s="19"/>
      <c r="AMN64" s="19"/>
      <c r="AMO64" s="19"/>
      <c r="AMP64" s="19"/>
      <c r="AMQ64" s="19"/>
      <c r="AMR64" s="19"/>
      <c r="AMS64" s="19"/>
      <c r="AMT64" s="19"/>
      <c r="AMU64" s="19"/>
      <c r="AMV64" s="19"/>
      <c r="AMW64" s="19"/>
      <c r="AMX64" s="19"/>
      <c r="AMY64" s="19"/>
      <c r="AMZ64" s="19"/>
      <c r="ANA64" s="19"/>
      <c r="ANB64" s="19"/>
      <c r="ANC64" s="19"/>
      <c r="AND64" s="19"/>
      <c r="ANE64" s="19"/>
      <c r="ANF64" s="19"/>
      <c r="ANG64" s="19"/>
      <c r="ANH64" s="19"/>
      <c r="ANI64" s="19"/>
      <c r="ANJ64" s="19"/>
      <c r="ANK64" s="19"/>
      <c r="ANL64" s="19"/>
      <c r="ANM64" s="19"/>
      <c r="ANN64" s="19"/>
      <c r="ANO64" s="19"/>
      <c r="ANP64" s="19"/>
      <c r="ANQ64" s="19"/>
      <c r="ANR64" s="19"/>
      <c r="ANS64" s="19"/>
      <c r="ANT64" s="19"/>
      <c r="ANU64" s="19"/>
      <c r="ANV64" s="19"/>
      <c r="ANW64" s="19"/>
      <c r="ANX64" s="19"/>
      <c r="ANY64" s="19"/>
      <c r="ANZ64" s="19"/>
      <c r="AOA64" s="19"/>
      <c r="AOB64" s="19"/>
      <c r="AOC64" s="19"/>
      <c r="AOD64" s="19"/>
      <c r="AOE64" s="19"/>
      <c r="AOF64" s="19"/>
      <c r="AOG64" s="19"/>
      <c r="AOH64" s="19"/>
      <c r="AOI64" s="19"/>
      <c r="AOJ64" s="19"/>
      <c r="AOK64" s="19"/>
      <c r="AOL64" s="19"/>
      <c r="AOM64" s="19"/>
      <c r="AON64" s="19"/>
      <c r="AOO64" s="19"/>
      <c r="AOP64" s="19"/>
      <c r="AOQ64" s="19"/>
      <c r="AOR64" s="19"/>
      <c r="AOS64" s="19"/>
      <c r="AOT64" s="19"/>
      <c r="AOU64" s="19"/>
      <c r="AOV64" s="19"/>
      <c r="AOW64" s="19"/>
      <c r="AOX64" s="19"/>
      <c r="AOY64" s="19"/>
      <c r="AOZ64" s="19"/>
      <c r="APA64" s="19"/>
      <c r="APB64" s="19"/>
      <c r="APC64" s="19"/>
      <c r="APD64" s="19"/>
      <c r="APE64" s="19"/>
      <c r="APF64" s="19"/>
      <c r="APG64" s="19"/>
      <c r="APH64" s="19"/>
      <c r="API64" s="19"/>
      <c r="APJ64" s="19"/>
      <c r="APK64" s="19"/>
      <c r="APL64" s="19"/>
      <c r="APM64" s="19"/>
      <c r="APN64" s="19"/>
      <c r="APO64" s="19"/>
      <c r="APP64" s="19"/>
      <c r="APQ64" s="19"/>
      <c r="APR64" s="19"/>
      <c r="APS64" s="19"/>
      <c r="APT64" s="19"/>
      <c r="APU64" s="19"/>
      <c r="APV64" s="19"/>
      <c r="APW64" s="19"/>
      <c r="APX64" s="19"/>
      <c r="APY64" s="19"/>
      <c r="APZ64" s="19"/>
      <c r="AQA64" s="19"/>
      <c r="AQB64" s="19"/>
      <c r="AQC64" s="19"/>
      <c r="AQD64" s="19"/>
      <c r="AQE64" s="19"/>
      <c r="AQF64" s="19"/>
      <c r="AQG64" s="19"/>
      <c r="AQH64" s="19"/>
      <c r="AQI64" s="19"/>
      <c r="AQJ64" s="19"/>
      <c r="AQK64" s="19"/>
      <c r="AQL64" s="19"/>
      <c r="AQM64" s="19"/>
      <c r="AQN64" s="19"/>
      <c r="AQO64" s="19"/>
      <c r="AQP64" s="19"/>
      <c r="AQQ64" s="19"/>
      <c r="AQR64" s="19"/>
      <c r="AQS64" s="19"/>
      <c r="AQT64" s="19"/>
      <c r="AQU64" s="19"/>
      <c r="AQV64" s="19"/>
      <c r="AQW64" s="19"/>
      <c r="AQX64" s="19"/>
      <c r="AQY64" s="19"/>
      <c r="AQZ64" s="19"/>
      <c r="ARA64" s="19"/>
      <c r="ARB64" s="19"/>
      <c r="ARC64" s="19"/>
      <c r="ARD64" s="19"/>
      <c r="ARE64" s="19"/>
      <c r="ARF64" s="19"/>
      <c r="ARG64" s="19"/>
      <c r="ARH64" s="19"/>
      <c r="ARI64" s="19"/>
      <c r="ARJ64" s="19"/>
      <c r="ARK64" s="19"/>
      <c r="ARL64" s="19"/>
      <c r="ARM64" s="19"/>
      <c r="ARN64" s="19"/>
      <c r="ARO64" s="19"/>
      <c r="ARP64" s="19"/>
      <c r="ARQ64" s="19"/>
      <c r="ARR64" s="19"/>
      <c r="ARS64" s="19"/>
      <c r="ART64" s="19"/>
      <c r="ARU64" s="19"/>
      <c r="ARV64" s="19"/>
      <c r="ARW64" s="19"/>
      <c r="ARX64" s="19"/>
      <c r="ARY64" s="19"/>
      <c r="ARZ64" s="19"/>
      <c r="ASA64" s="19"/>
      <c r="ASB64" s="19"/>
      <c r="ASC64" s="19"/>
      <c r="ASD64" s="19"/>
      <c r="ASE64" s="19"/>
      <c r="ASF64" s="19"/>
      <c r="ASG64" s="19"/>
      <c r="ASH64" s="19"/>
      <c r="ASI64" s="19"/>
      <c r="ASJ64" s="19"/>
      <c r="ASK64" s="19"/>
      <c r="ASL64" s="19"/>
      <c r="ASM64" s="19"/>
      <c r="ASN64" s="19"/>
      <c r="ASO64" s="19"/>
      <c r="ASP64" s="19"/>
      <c r="ASQ64" s="19"/>
      <c r="ASR64" s="19"/>
      <c r="ASS64" s="19"/>
      <c r="AST64" s="19"/>
      <c r="ASU64" s="19"/>
      <c r="ASV64" s="19"/>
      <c r="ASW64" s="19"/>
      <c r="ASX64" s="19"/>
      <c r="ASY64" s="19"/>
      <c r="ASZ64" s="19"/>
      <c r="ATA64" s="19"/>
      <c r="ATB64" s="19"/>
      <c r="ATC64" s="19"/>
      <c r="ATD64" s="19"/>
      <c r="ATE64" s="19"/>
      <c r="ATF64" s="19"/>
      <c r="ATG64" s="19"/>
      <c r="ATH64" s="19"/>
      <c r="ATI64" s="19"/>
      <c r="ATJ64" s="19"/>
      <c r="ATK64" s="19"/>
      <c r="ATL64" s="19"/>
      <c r="ATM64" s="19"/>
      <c r="ATN64" s="19"/>
      <c r="ATO64" s="19"/>
      <c r="ATP64" s="19"/>
      <c r="ATQ64" s="19"/>
      <c r="ATR64" s="19"/>
      <c r="ATS64" s="19"/>
      <c r="ATT64" s="19"/>
      <c r="ATU64" s="19"/>
      <c r="ATV64" s="19"/>
      <c r="ATW64" s="19"/>
      <c r="ATX64" s="19"/>
      <c r="ATY64" s="19"/>
      <c r="ATZ64" s="19"/>
      <c r="AUA64" s="19"/>
      <c r="AUB64" s="19"/>
      <c r="AUC64" s="19"/>
      <c r="AUD64" s="19"/>
      <c r="AUE64" s="19"/>
      <c r="AUF64" s="19"/>
      <c r="AUG64" s="19"/>
      <c r="AUH64" s="19"/>
      <c r="AUI64" s="19"/>
      <c r="AUJ64" s="19"/>
      <c r="AUK64" s="19"/>
      <c r="AUL64" s="19"/>
      <c r="AUM64" s="19"/>
      <c r="AUN64" s="19"/>
      <c r="AUO64" s="19"/>
      <c r="AUP64" s="19"/>
      <c r="AUQ64" s="19"/>
      <c r="AUR64" s="19"/>
      <c r="AUS64" s="19"/>
      <c r="AUT64" s="19"/>
      <c r="AUU64" s="19"/>
      <c r="AUV64" s="19"/>
      <c r="AUW64" s="19"/>
      <c r="AUX64" s="19"/>
      <c r="AUY64" s="19"/>
      <c r="AUZ64" s="19"/>
      <c r="AVA64" s="19"/>
      <c r="AVB64" s="19"/>
      <c r="AVC64" s="19"/>
      <c r="AVD64" s="19"/>
      <c r="AVE64" s="19"/>
      <c r="AVF64" s="19"/>
      <c r="AVG64" s="19"/>
      <c r="AVH64" s="19"/>
      <c r="AVI64" s="19"/>
      <c r="AVJ64" s="19"/>
      <c r="AVK64" s="19"/>
      <c r="AVL64" s="19"/>
      <c r="AVM64" s="19"/>
      <c r="AVN64" s="19"/>
      <c r="AVO64" s="19"/>
      <c r="AVP64" s="19"/>
      <c r="AVQ64" s="19"/>
      <c r="AVR64" s="19"/>
      <c r="AVS64" s="19"/>
      <c r="AVT64" s="19"/>
      <c r="AVU64" s="19"/>
      <c r="AVV64" s="19"/>
      <c r="AVW64" s="19"/>
      <c r="AVX64" s="19"/>
      <c r="AVY64" s="19"/>
      <c r="AVZ64" s="19"/>
      <c r="AWA64" s="19"/>
      <c r="AWB64" s="19"/>
      <c r="AWC64" s="19"/>
      <c r="AWD64" s="19"/>
      <c r="AWE64" s="19"/>
      <c r="AWF64" s="19"/>
      <c r="AWG64" s="19"/>
      <c r="AWH64" s="19"/>
      <c r="AWI64" s="19"/>
      <c r="AWJ64" s="19"/>
      <c r="AWK64" s="19"/>
      <c r="AWL64" s="19"/>
      <c r="AWM64" s="19"/>
      <c r="AWN64" s="19"/>
      <c r="AWO64" s="19"/>
      <c r="AWP64" s="19"/>
      <c r="AWQ64" s="19"/>
      <c r="AWR64" s="19"/>
      <c r="AWS64" s="19"/>
      <c r="AWT64" s="19"/>
      <c r="AWU64" s="19"/>
      <c r="AWV64" s="19"/>
      <c r="AWW64" s="19"/>
      <c r="AWX64" s="19"/>
    </row>
    <row r="65" spans="1:1298" ht="18.75" x14ac:dyDescent="0.25">
      <c r="A65" s="20" t="s">
        <v>77</v>
      </c>
      <c r="B65" s="21">
        <v>310</v>
      </c>
      <c r="C65" s="29">
        <f>B65*C69/B69</f>
        <v>280.89489177489173</v>
      </c>
    </row>
    <row r="66" spans="1:1298" ht="18.75" x14ac:dyDescent="0.25">
      <c r="A66" s="20" t="s">
        <v>78</v>
      </c>
      <c r="B66" s="21">
        <v>304</v>
      </c>
      <c r="C66" s="29">
        <f>B66*C69/B69</f>
        <v>275.45821645021647</v>
      </c>
    </row>
    <row r="67" spans="1:1298" ht="18.75" x14ac:dyDescent="0.25">
      <c r="A67" s="20" t="s">
        <v>79</v>
      </c>
      <c r="B67" s="21">
        <v>309</v>
      </c>
      <c r="C67" s="29">
        <f>B67*C69/B69</f>
        <v>279.98877922077918</v>
      </c>
    </row>
    <row r="68" spans="1:1298" ht="18.75" x14ac:dyDescent="0.25">
      <c r="A68" s="20" t="s">
        <v>80</v>
      </c>
      <c r="B68" s="21">
        <v>232</v>
      </c>
      <c r="C68" s="29">
        <f>B68*C69/B69</f>
        <v>210.21811255411254</v>
      </c>
    </row>
    <row r="69" spans="1:1298" s="31" customFormat="1" ht="18" x14ac:dyDescent="0.4">
      <c r="A69" s="28"/>
      <c r="B69" s="23">
        <f>SUM(B65:B68)</f>
        <v>1155</v>
      </c>
      <c r="C69" s="30">
        <f>170.43+220.22+294.4+361.51</f>
        <v>1046.56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19"/>
      <c r="NG69" s="19"/>
      <c r="NH69" s="19"/>
      <c r="NI69" s="19"/>
      <c r="NJ69" s="19"/>
      <c r="NK69" s="19"/>
      <c r="NL69" s="19"/>
      <c r="NM69" s="19"/>
      <c r="NN69" s="19"/>
      <c r="NO69" s="19"/>
      <c r="NP69" s="19"/>
      <c r="NQ69" s="19"/>
      <c r="NR69" s="19"/>
      <c r="NS69" s="19"/>
      <c r="NT69" s="19"/>
      <c r="NU69" s="19"/>
      <c r="NV69" s="19"/>
      <c r="NW69" s="19"/>
      <c r="NX69" s="19"/>
      <c r="NY69" s="19"/>
      <c r="NZ69" s="19"/>
      <c r="OA69" s="19"/>
      <c r="OB69" s="19"/>
      <c r="OC69" s="19"/>
      <c r="OD69" s="19"/>
      <c r="OE69" s="19"/>
      <c r="OF69" s="19"/>
      <c r="OG69" s="19"/>
      <c r="OH69" s="19"/>
      <c r="OI69" s="19"/>
      <c r="OJ69" s="19"/>
      <c r="OK69" s="19"/>
      <c r="OL69" s="19"/>
      <c r="OM69" s="19"/>
      <c r="ON69" s="19"/>
      <c r="OO69" s="19"/>
      <c r="OP69" s="19"/>
      <c r="OQ69" s="19"/>
      <c r="OR69" s="19"/>
      <c r="OS69" s="19"/>
      <c r="OT69" s="19"/>
      <c r="OU69" s="19"/>
      <c r="OV69" s="19"/>
      <c r="OW69" s="19"/>
      <c r="OX69" s="19"/>
      <c r="OY69" s="19"/>
      <c r="OZ69" s="19"/>
      <c r="PA69" s="19"/>
      <c r="PB69" s="19"/>
      <c r="PC69" s="19"/>
      <c r="PD69" s="19"/>
      <c r="PE69" s="19"/>
      <c r="PF69" s="19"/>
      <c r="PG69" s="19"/>
      <c r="PH69" s="19"/>
      <c r="PI69" s="19"/>
      <c r="PJ69" s="19"/>
      <c r="PK69" s="19"/>
      <c r="PL69" s="19"/>
      <c r="PM69" s="19"/>
      <c r="PN69" s="19"/>
      <c r="PO69" s="19"/>
      <c r="PP69" s="19"/>
      <c r="PQ69" s="19"/>
      <c r="PR69" s="19"/>
      <c r="PS69" s="19"/>
      <c r="PT69" s="19"/>
      <c r="PU69" s="19"/>
      <c r="PV69" s="19"/>
      <c r="PW69" s="19"/>
      <c r="PX69" s="19"/>
      <c r="PY69" s="19"/>
      <c r="PZ69" s="19"/>
      <c r="QA69" s="19"/>
      <c r="QB69" s="19"/>
      <c r="QC69" s="19"/>
      <c r="QD69" s="19"/>
      <c r="QE69" s="19"/>
      <c r="QF69" s="19"/>
      <c r="QG69" s="19"/>
      <c r="QH69" s="19"/>
      <c r="QI69" s="19"/>
      <c r="QJ69" s="19"/>
      <c r="QK69" s="19"/>
      <c r="QL69" s="19"/>
      <c r="QM69" s="19"/>
      <c r="QN69" s="19"/>
      <c r="QO69" s="19"/>
      <c r="QP69" s="19"/>
      <c r="QQ69" s="19"/>
      <c r="QR69" s="19"/>
      <c r="QS69" s="19"/>
      <c r="QT69" s="19"/>
      <c r="QU69" s="19"/>
      <c r="QV69" s="19"/>
      <c r="QW69" s="19"/>
      <c r="QX69" s="19"/>
      <c r="QY69" s="19"/>
      <c r="QZ69" s="19"/>
      <c r="RA69" s="19"/>
      <c r="RB69" s="19"/>
      <c r="RC69" s="19"/>
      <c r="RD69" s="19"/>
      <c r="RE69" s="19"/>
      <c r="RF69" s="19"/>
      <c r="RG69" s="19"/>
      <c r="RH69" s="19"/>
      <c r="RI69" s="19"/>
      <c r="RJ69" s="19"/>
      <c r="RK69" s="19"/>
      <c r="RL69" s="19"/>
      <c r="RM69" s="19"/>
      <c r="RN69" s="19"/>
      <c r="RO69" s="19"/>
      <c r="RP69" s="19"/>
      <c r="RQ69" s="19"/>
      <c r="RR69" s="19"/>
      <c r="RS69" s="19"/>
      <c r="RT69" s="19"/>
      <c r="RU69" s="19"/>
      <c r="RV69" s="19"/>
      <c r="RW69" s="19"/>
      <c r="RX69" s="19"/>
      <c r="RY69" s="19"/>
      <c r="RZ69" s="19"/>
      <c r="SA69" s="19"/>
      <c r="SB69" s="19"/>
      <c r="SC69" s="19"/>
      <c r="SD69" s="19"/>
      <c r="SE69" s="19"/>
      <c r="SF69" s="19"/>
      <c r="SG69" s="19"/>
      <c r="SH69" s="19"/>
      <c r="SI69" s="19"/>
      <c r="SJ69" s="19"/>
      <c r="SK69" s="19"/>
      <c r="SL69" s="19"/>
      <c r="SM69" s="19"/>
      <c r="SN69" s="19"/>
      <c r="SO69" s="19"/>
      <c r="SP69" s="19"/>
      <c r="SQ69" s="19"/>
      <c r="SR69" s="19"/>
      <c r="SS69" s="19"/>
      <c r="ST69" s="19"/>
      <c r="SU69" s="19"/>
      <c r="SV69" s="19"/>
      <c r="SW69" s="19"/>
      <c r="SX69" s="19"/>
      <c r="SY69" s="19"/>
      <c r="SZ69" s="19"/>
      <c r="TA69" s="19"/>
      <c r="TB69" s="19"/>
      <c r="TC69" s="19"/>
      <c r="TD69" s="19"/>
      <c r="TE69" s="19"/>
      <c r="TF69" s="19"/>
      <c r="TG69" s="19"/>
      <c r="TH69" s="19"/>
      <c r="TI69" s="19"/>
      <c r="TJ69" s="19"/>
      <c r="TK69" s="19"/>
      <c r="TL69" s="19"/>
      <c r="TM69" s="19"/>
      <c r="TN69" s="19"/>
      <c r="TO69" s="19"/>
      <c r="TP69" s="19"/>
      <c r="TQ69" s="19"/>
      <c r="TR69" s="19"/>
      <c r="TS69" s="19"/>
      <c r="TT69" s="19"/>
      <c r="TU69" s="19"/>
      <c r="TV69" s="19"/>
      <c r="TW69" s="19"/>
      <c r="TX69" s="19"/>
      <c r="TY69" s="19"/>
      <c r="TZ69" s="19"/>
      <c r="UA69" s="19"/>
      <c r="UB69" s="19"/>
      <c r="UC69" s="19"/>
      <c r="UD69" s="19"/>
      <c r="UE69" s="19"/>
      <c r="UF69" s="19"/>
      <c r="UG69" s="19"/>
      <c r="UH69" s="19"/>
      <c r="UI69" s="19"/>
      <c r="UJ69" s="19"/>
      <c r="UK69" s="19"/>
      <c r="UL69" s="19"/>
      <c r="UM69" s="19"/>
      <c r="UN69" s="19"/>
      <c r="UO69" s="19"/>
      <c r="UP69" s="19"/>
      <c r="UQ69" s="19"/>
      <c r="UR69" s="19"/>
      <c r="US69" s="19"/>
      <c r="UT69" s="19"/>
      <c r="UU69" s="19"/>
      <c r="UV69" s="19"/>
      <c r="UW69" s="19"/>
      <c r="UX69" s="19"/>
      <c r="UY69" s="19"/>
      <c r="UZ69" s="19"/>
      <c r="VA69" s="19"/>
      <c r="VB69" s="19"/>
      <c r="VC69" s="19"/>
      <c r="VD69" s="19"/>
      <c r="VE69" s="19"/>
      <c r="VF69" s="19"/>
      <c r="VG69" s="19"/>
      <c r="VH69" s="19"/>
      <c r="VI69" s="19"/>
      <c r="VJ69" s="19"/>
      <c r="VK69" s="19"/>
      <c r="VL69" s="19"/>
      <c r="VM69" s="19"/>
      <c r="VN69" s="19"/>
      <c r="VO69" s="19"/>
      <c r="VP69" s="19"/>
      <c r="VQ69" s="19"/>
      <c r="VR69" s="19"/>
      <c r="VS69" s="19"/>
      <c r="VT69" s="19"/>
      <c r="VU69" s="19"/>
      <c r="VV69" s="19"/>
      <c r="VW69" s="19"/>
      <c r="VX69" s="19"/>
      <c r="VY69" s="19"/>
      <c r="VZ69" s="19"/>
      <c r="WA69" s="19"/>
      <c r="WB69" s="19"/>
      <c r="WC69" s="19"/>
      <c r="WD69" s="19"/>
      <c r="WE69" s="19"/>
      <c r="WF69" s="19"/>
      <c r="WG69" s="19"/>
      <c r="WH69" s="19"/>
      <c r="WI69" s="19"/>
      <c r="WJ69" s="19"/>
      <c r="WK69" s="19"/>
      <c r="WL69" s="19"/>
      <c r="WM69" s="19"/>
      <c r="WN69" s="19"/>
      <c r="WO69" s="19"/>
      <c r="WP69" s="19"/>
      <c r="WQ69" s="19"/>
      <c r="WR69" s="19"/>
      <c r="WS69" s="19"/>
      <c r="WT69" s="19"/>
      <c r="WU69" s="19"/>
      <c r="WV69" s="19"/>
      <c r="WW69" s="19"/>
      <c r="WX69" s="19"/>
      <c r="WY69" s="19"/>
      <c r="WZ69" s="19"/>
      <c r="XA69" s="19"/>
      <c r="XB69" s="19"/>
      <c r="XC69" s="19"/>
      <c r="XD69" s="19"/>
      <c r="XE69" s="19"/>
      <c r="XF69" s="19"/>
      <c r="XG69" s="19"/>
      <c r="XH69" s="19"/>
      <c r="XI69" s="19"/>
      <c r="XJ69" s="19"/>
      <c r="XK69" s="19"/>
      <c r="XL69" s="19"/>
      <c r="XM69" s="19"/>
      <c r="XN69" s="19"/>
      <c r="XO69" s="19"/>
      <c r="XP69" s="19"/>
      <c r="XQ69" s="19"/>
      <c r="XR69" s="19"/>
      <c r="XS69" s="19"/>
      <c r="XT69" s="19"/>
      <c r="XU69" s="19"/>
      <c r="XV69" s="19"/>
      <c r="XW69" s="19"/>
      <c r="XX69" s="19"/>
      <c r="XY69" s="19"/>
      <c r="XZ69" s="19"/>
      <c r="YA69" s="19"/>
      <c r="YB69" s="19"/>
      <c r="YC69" s="19"/>
      <c r="YD69" s="19"/>
      <c r="YE69" s="19"/>
      <c r="YF69" s="19"/>
      <c r="YG69" s="19"/>
      <c r="YH69" s="19"/>
      <c r="YI69" s="19"/>
      <c r="YJ69" s="19"/>
      <c r="YK69" s="19"/>
      <c r="YL69" s="19"/>
      <c r="YM69" s="19"/>
      <c r="YN69" s="19"/>
      <c r="YO69" s="19"/>
      <c r="YP69" s="19"/>
      <c r="YQ69" s="19"/>
      <c r="YR69" s="19"/>
      <c r="YS69" s="19"/>
      <c r="YT69" s="19"/>
      <c r="YU69" s="19"/>
      <c r="YV69" s="19"/>
      <c r="YW69" s="19"/>
      <c r="YX69" s="19"/>
      <c r="YY69" s="19"/>
      <c r="YZ69" s="19"/>
      <c r="ZA69" s="19"/>
      <c r="ZB69" s="19"/>
      <c r="ZC69" s="19"/>
      <c r="ZD69" s="19"/>
      <c r="ZE69" s="19"/>
      <c r="ZF69" s="19"/>
      <c r="ZG69" s="19"/>
      <c r="ZH69" s="19"/>
      <c r="ZI69" s="19"/>
      <c r="ZJ69" s="19"/>
      <c r="ZK69" s="19"/>
      <c r="ZL69" s="19"/>
      <c r="ZM69" s="19"/>
      <c r="ZN69" s="19"/>
      <c r="ZO69" s="19"/>
      <c r="ZP69" s="19"/>
      <c r="ZQ69" s="19"/>
      <c r="ZR69" s="19"/>
      <c r="ZS69" s="19"/>
      <c r="ZT69" s="19"/>
      <c r="ZU69" s="19"/>
      <c r="ZV69" s="19"/>
      <c r="ZW69" s="19"/>
      <c r="ZX69" s="19"/>
      <c r="ZY69" s="19"/>
      <c r="ZZ69" s="19"/>
      <c r="AAA69" s="19"/>
      <c r="AAB69" s="19"/>
      <c r="AAC69" s="19"/>
      <c r="AAD69" s="19"/>
      <c r="AAE69" s="19"/>
      <c r="AAF69" s="19"/>
      <c r="AAG69" s="19"/>
      <c r="AAH69" s="19"/>
      <c r="AAI69" s="19"/>
      <c r="AAJ69" s="19"/>
      <c r="AAK69" s="19"/>
      <c r="AAL69" s="19"/>
      <c r="AAM69" s="19"/>
      <c r="AAN69" s="19"/>
      <c r="AAO69" s="19"/>
      <c r="AAP69" s="19"/>
      <c r="AAQ69" s="19"/>
      <c r="AAR69" s="19"/>
      <c r="AAS69" s="19"/>
      <c r="AAT69" s="19"/>
      <c r="AAU69" s="19"/>
      <c r="AAV69" s="19"/>
      <c r="AAW69" s="19"/>
      <c r="AAX69" s="19"/>
      <c r="AAY69" s="19"/>
      <c r="AAZ69" s="19"/>
      <c r="ABA69" s="19"/>
      <c r="ABB69" s="19"/>
      <c r="ABC69" s="19"/>
      <c r="ABD69" s="19"/>
      <c r="ABE69" s="19"/>
      <c r="ABF69" s="19"/>
      <c r="ABG69" s="19"/>
      <c r="ABH69" s="19"/>
      <c r="ABI69" s="19"/>
      <c r="ABJ69" s="19"/>
      <c r="ABK69" s="19"/>
      <c r="ABL69" s="19"/>
      <c r="ABM69" s="19"/>
      <c r="ABN69" s="19"/>
      <c r="ABO69" s="19"/>
      <c r="ABP69" s="19"/>
      <c r="ABQ69" s="19"/>
      <c r="ABR69" s="19"/>
      <c r="ABS69" s="19"/>
      <c r="ABT69" s="19"/>
      <c r="ABU69" s="19"/>
      <c r="ABV69" s="19"/>
      <c r="ABW69" s="19"/>
      <c r="ABX69" s="19"/>
      <c r="ABY69" s="19"/>
      <c r="ABZ69" s="19"/>
      <c r="ACA69" s="19"/>
      <c r="ACB69" s="19"/>
      <c r="ACC69" s="19"/>
      <c r="ACD69" s="19"/>
      <c r="ACE69" s="19"/>
      <c r="ACF69" s="19"/>
      <c r="ACG69" s="19"/>
      <c r="ACH69" s="19"/>
      <c r="ACI69" s="19"/>
      <c r="ACJ69" s="19"/>
      <c r="ACK69" s="19"/>
      <c r="ACL69" s="19"/>
      <c r="ACM69" s="19"/>
      <c r="ACN69" s="19"/>
      <c r="ACO69" s="19"/>
      <c r="ACP69" s="19"/>
      <c r="ACQ69" s="19"/>
      <c r="ACR69" s="19"/>
      <c r="ACS69" s="19"/>
      <c r="ACT69" s="19"/>
      <c r="ACU69" s="19"/>
      <c r="ACV69" s="19"/>
      <c r="ACW69" s="19"/>
      <c r="ACX69" s="19"/>
      <c r="ACY69" s="19"/>
      <c r="ACZ69" s="19"/>
      <c r="ADA69" s="19"/>
      <c r="ADB69" s="19"/>
      <c r="ADC69" s="19"/>
      <c r="ADD69" s="19"/>
      <c r="ADE69" s="19"/>
      <c r="ADF69" s="19"/>
      <c r="ADG69" s="19"/>
      <c r="ADH69" s="19"/>
      <c r="ADI69" s="19"/>
      <c r="ADJ69" s="19"/>
      <c r="ADK69" s="19"/>
      <c r="ADL69" s="19"/>
      <c r="ADM69" s="19"/>
      <c r="ADN69" s="19"/>
      <c r="ADO69" s="19"/>
      <c r="ADP69" s="19"/>
      <c r="ADQ69" s="19"/>
      <c r="ADR69" s="19"/>
      <c r="ADS69" s="19"/>
      <c r="ADT69" s="19"/>
      <c r="ADU69" s="19"/>
      <c r="ADV69" s="19"/>
      <c r="ADW69" s="19"/>
      <c r="ADX69" s="19"/>
      <c r="ADY69" s="19"/>
      <c r="ADZ69" s="19"/>
      <c r="AEA69" s="19"/>
      <c r="AEB69" s="19"/>
      <c r="AEC69" s="19"/>
      <c r="AED69" s="19"/>
      <c r="AEE69" s="19"/>
      <c r="AEF69" s="19"/>
      <c r="AEG69" s="19"/>
      <c r="AEH69" s="19"/>
      <c r="AEI69" s="19"/>
      <c r="AEJ69" s="19"/>
      <c r="AEK69" s="19"/>
      <c r="AEL69" s="19"/>
      <c r="AEM69" s="19"/>
      <c r="AEN69" s="19"/>
      <c r="AEO69" s="19"/>
      <c r="AEP69" s="19"/>
      <c r="AEQ69" s="19"/>
      <c r="AER69" s="19"/>
      <c r="AES69" s="19"/>
      <c r="AET69" s="19"/>
      <c r="AEU69" s="19"/>
      <c r="AEV69" s="19"/>
      <c r="AEW69" s="19"/>
      <c r="AEX69" s="19"/>
      <c r="AEY69" s="19"/>
      <c r="AEZ69" s="19"/>
      <c r="AFA69" s="19"/>
      <c r="AFB69" s="19"/>
      <c r="AFC69" s="19"/>
      <c r="AFD69" s="19"/>
      <c r="AFE69" s="19"/>
      <c r="AFF69" s="19"/>
      <c r="AFG69" s="19"/>
      <c r="AFH69" s="19"/>
      <c r="AFI69" s="19"/>
      <c r="AFJ69" s="19"/>
      <c r="AFK69" s="19"/>
      <c r="AFL69" s="19"/>
      <c r="AFM69" s="19"/>
      <c r="AFN69" s="19"/>
      <c r="AFO69" s="19"/>
      <c r="AFP69" s="19"/>
      <c r="AFQ69" s="19"/>
      <c r="AFR69" s="19"/>
      <c r="AFS69" s="19"/>
      <c r="AFT69" s="19"/>
      <c r="AFU69" s="19"/>
      <c r="AFV69" s="19"/>
      <c r="AFW69" s="19"/>
      <c r="AFX69" s="19"/>
      <c r="AFY69" s="19"/>
      <c r="AFZ69" s="19"/>
      <c r="AGA69" s="19"/>
      <c r="AGB69" s="19"/>
      <c r="AGC69" s="19"/>
      <c r="AGD69" s="19"/>
      <c r="AGE69" s="19"/>
      <c r="AGF69" s="19"/>
      <c r="AGG69" s="19"/>
      <c r="AGH69" s="19"/>
      <c r="AGI69" s="19"/>
      <c r="AGJ69" s="19"/>
      <c r="AGK69" s="19"/>
      <c r="AGL69" s="19"/>
      <c r="AGM69" s="19"/>
      <c r="AGN69" s="19"/>
      <c r="AGO69" s="19"/>
      <c r="AGP69" s="19"/>
      <c r="AGQ69" s="19"/>
      <c r="AGR69" s="19"/>
      <c r="AGS69" s="19"/>
      <c r="AGT69" s="19"/>
      <c r="AGU69" s="19"/>
      <c r="AGV69" s="19"/>
      <c r="AGW69" s="19"/>
      <c r="AGX69" s="19"/>
      <c r="AGY69" s="19"/>
      <c r="AGZ69" s="19"/>
      <c r="AHA69" s="19"/>
      <c r="AHB69" s="19"/>
      <c r="AHC69" s="19"/>
      <c r="AHD69" s="19"/>
      <c r="AHE69" s="19"/>
      <c r="AHF69" s="19"/>
      <c r="AHG69" s="19"/>
      <c r="AHH69" s="19"/>
      <c r="AHI69" s="19"/>
      <c r="AHJ69" s="19"/>
      <c r="AHK69" s="19"/>
      <c r="AHL69" s="19"/>
      <c r="AHM69" s="19"/>
      <c r="AHN69" s="19"/>
      <c r="AHO69" s="19"/>
      <c r="AHP69" s="19"/>
      <c r="AHQ69" s="19"/>
      <c r="AHR69" s="19"/>
      <c r="AHS69" s="19"/>
      <c r="AHT69" s="19"/>
      <c r="AHU69" s="19"/>
      <c r="AHV69" s="19"/>
      <c r="AHW69" s="19"/>
      <c r="AHX69" s="19"/>
      <c r="AHY69" s="19"/>
      <c r="AHZ69" s="19"/>
      <c r="AIA69" s="19"/>
      <c r="AIB69" s="19"/>
      <c r="AIC69" s="19"/>
      <c r="AID69" s="19"/>
      <c r="AIE69" s="19"/>
      <c r="AIF69" s="19"/>
      <c r="AIG69" s="19"/>
      <c r="AIH69" s="19"/>
      <c r="AII69" s="19"/>
      <c r="AIJ69" s="19"/>
      <c r="AIK69" s="19"/>
      <c r="AIL69" s="19"/>
      <c r="AIM69" s="19"/>
      <c r="AIN69" s="19"/>
      <c r="AIO69" s="19"/>
      <c r="AIP69" s="19"/>
      <c r="AIQ69" s="19"/>
      <c r="AIR69" s="19"/>
      <c r="AIS69" s="19"/>
      <c r="AIT69" s="19"/>
      <c r="AIU69" s="19"/>
      <c r="AIV69" s="19"/>
      <c r="AIW69" s="19"/>
      <c r="AIX69" s="19"/>
      <c r="AIY69" s="19"/>
      <c r="AIZ69" s="19"/>
      <c r="AJA69" s="19"/>
      <c r="AJB69" s="19"/>
      <c r="AJC69" s="19"/>
      <c r="AJD69" s="19"/>
      <c r="AJE69" s="19"/>
      <c r="AJF69" s="19"/>
      <c r="AJG69" s="19"/>
      <c r="AJH69" s="19"/>
      <c r="AJI69" s="19"/>
      <c r="AJJ69" s="19"/>
      <c r="AJK69" s="19"/>
      <c r="AJL69" s="19"/>
      <c r="AJM69" s="19"/>
      <c r="AJN69" s="19"/>
      <c r="AJO69" s="19"/>
      <c r="AJP69" s="19"/>
      <c r="AJQ69" s="19"/>
      <c r="AJR69" s="19"/>
      <c r="AJS69" s="19"/>
      <c r="AJT69" s="19"/>
      <c r="AJU69" s="19"/>
      <c r="AJV69" s="19"/>
      <c r="AJW69" s="19"/>
      <c r="AJX69" s="19"/>
      <c r="AJY69" s="19"/>
      <c r="AJZ69" s="19"/>
      <c r="AKA69" s="19"/>
      <c r="AKB69" s="19"/>
      <c r="AKC69" s="19"/>
      <c r="AKD69" s="19"/>
      <c r="AKE69" s="19"/>
      <c r="AKF69" s="19"/>
      <c r="AKG69" s="19"/>
      <c r="AKH69" s="19"/>
      <c r="AKI69" s="19"/>
      <c r="AKJ69" s="19"/>
      <c r="AKK69" s="19"/>
      <c r="AKL69" s="19"/>
      <c r="AKM69" s="19"/>
      <c r="AKN69" s="19"/>
      <c r="AKO69" s="19"/>
      <c r="AKP69" s="19"/>
      <c r="AKQ69" s="19"/>
      <c r="AKR69" s="19"/>
      <c r="AKS69" s="19"/>
      <c r="AKT69" s="19"/>
      <c r="AKU69" s="19"/>
      <c r="AKV69" s="19"/>
      <c r="AKW69" s="19"/>
      <c r="AKX69" s="19"/>
      <c r="AKY69" s="19"/>
      <c r="AKZ69" s="19"/>
      <c r="ALA69" s="19"/>
      <c r="ALB69" s="19"/>
      <c r="ALC69" s="19"/>
      <c r="ALD69" s="19"/>
      <c r="ALE69" s="19"/>
      <c r="ALF69" s="19"/>
      <c r="ALG69" s="19"/>
      <c r="ALH69" s="19"/>
      <c r="ALI69" s="19"/>
      <c r="ALJ69" s="19"/>
      <c r="ALK69" s="19"/>
      <c r="ALL69" s="19"/>
      <c r="ALM69" s="19"/>
      <c r="ALN69" s="19"/>
      <c r="ALO69" s="19"/>
      <c r="ALP69" s="19"/>
      <c r="ALQ69" s="19"/>
      <c r="ALR69" s="19"/>
      <c r="ALS69" s="19"/>
      <c r="ALT69" s="19"/>
      <c r="ALU69" s="19"/>
      <c r="ALV69" s="19"/>
      <c r="ALW69" s="19"/>
      <c r="ALX69" s="19"/>
      <c r="ALY69" s="19"/>
      <c r="ALZ69" s="19"/>
      <c r="AMA69" s="19"/>
      <c r="AMB69" s="19"/>
      <c r="AMC69" s="19"/>
      <c r="AMD69" s="19"/>
      <c r="AME69" s="19"/>
      <c r="AMF69" s="19"/>
      <c r="AMG69" s="19"/>
      <c r="AMH69" s="19"/>
      <c r="AMI69" s="19"/>
      <c r="AMJ69" s="19"/>
      <c r="AMK69" s="19"/>
      <c r="AML69" s="19"/>
      <c r="AMM69" s="19"/>
      <c r="AMN69" s="19"/>
      <c r="AMO69" s="19"/>
      <c r="AMP69" s="19"/>
      <c r="AMQ69" s="19"/>
      <c r="AMR69" s="19"/>
      <c r="AMS69" s="19"/>
      <c r="AMT69" s="19"/>
      <c r="AMU69" s="19"/>
      <c r="AMV69" s="19"/>
      <c r="AMW69" s="19"/>
      <c r="AMX69" s="19"/>
      <c r="AMY69" s="19"/>
      <c r="AMZ69" s="19"/>
      <c r="ANA69" s="19"/>
      <c r="ANB69" s="19"/>
      <c r="ANC69" s="19"/>
      <c r="AND69" s="19"/>
      <c r="ANE69" s="19"/>
      <c r="ANF69" s="19"/>
      <c r="ANG69" s="19"/>
      <c r="ANH69" s="19"/>
      <c r="ANI69" s="19"/>
      <c r="ANJ69" s="19"/>
      <c r="ANK69" s="19"/>
      <c r="ANL69" s="19"/>
      <c r="ANM69" s="19"/>
      <c r="ANN69" s="19"/>
      <c r="ANO69" s="19"/>
      <c r="ANP69" s="19"/>
      <c r="ANQ69" s="19"/>
      <c r="ANR69" s="19"/>
      <c r="ANS69" s="19"/>
      <c r="ANT69" s="19"/>
      <c r="ANU69" s="19"/>
      <c r="ANV69" s="19"/>
      <c r="ANW69" s="19"/>
      <c r="ANX69" s="19"/>
      <c r="ANY69" s="19"/>
      <c r="ANZ69" s="19"/>
      <c r="AOA69" s="19"/>
      <c r="AOB69" s="19"/>
      <c r="AOC69" s="19"/>
      <c r="AOD69" s="19"/>
      <c r="AOE69" s="19"/>
      <c r="AOF69" s="19"/>
      <c r="AOG69" s="19"/>
      <c r="AOH69" s="19"/>
      <c r="AOI69" s="19"/>
      <c r="AOJ69" s="19"/>
      <c r="AOK69" s="19"/>
      <c r="AOL69" s="19"/>
      <c r="AOM69" s="19"/>
      <c r="AON69" s="19"/>
      <c r="AOO69" s="19"/>
      <c r="AOP69" s="19"/>
      <c r="AOQ69" s="19"/>
      <c r="AOR69" s="19"/>
      <c r="AOS69" s="19"/>
      <c r="AOT69" s="19"/>
      <c r="AOU69" s="19"/>
      <c r="AOV69" s="19"/>
      <c r="AOW69" s="19"/>
      <c r="AOX69" s="19"/>
      <c r="AOY69" s="19"/>
      <c r="AOZ69" s="19"/>
      <c r="APA69" s="19"/>
      <c r="APB69" s="19"/>
      <c r="APC69" s="19"/>
      <c r="APD69" s="19"/>
      <c r="APE69" s="19"/>
      <c r="APF69" s="19"/>
      <c r="APG69" s="19"/>
      <c r="APH69" s="19"/>
      <c r="API69" s="19"/>
      <c r="APJ69" s="19"/>
      <c r="APK69" s="19"/>
      <c r="APL69" s="19"/>
      <c r="APM69" s="19"/>
      <c r="APN69" s="19"/>
      <c r="APO69" s="19"/>
      <c r="APP69" s="19"/>
      <c r="APQ69" s="19"/>
      <c r="APR69" s="19"/>
      <c r="APS69" s="19"/>
      <c r="APT69" s="19"/>
      <c r="APU69" s="19"/>
      <c r="APV69" s="19"/>
      <c r="APW69" s="19"/>
      <c r="APX69" s="19"/>
      <c r="APY69" s="19"/>
      <c r="APZ69" s="19"/>
      <c r="AQA69" s="19"/>
      <c r="AQB69" s="19"/>
      <c r="AQC69" s="19"/>
      <c r="AQD69" s="19"/>
      <c r="AQE69" s="19"/>
      <c r="AQF69" s="19"/>
      <c r="AQG69" s="19"/>
      <c r="AQH69" s="19"/>
      <c r="AQI69" s="19"/>
      <c r="AQJ69" s="19"/>
      <c r="AQK69" s="19"/>
      <c r="AQL69" s="19"/>
      <c r="AQM69" s="19"/>
      <c r="AQN69" s="19"/>
      <c r="AQO69" s="19"/>
      <c r="AQP69" s="19"/>
      <c r="AQQ69" s="19"/>
      <c r="AQR69" s="19"/>
      <c r="AQS69" s="19"/>
      <c r="AQT69" s="19"/>
      <c r="AQU69" s="19"/>
      <c r="AQV69" s="19"/>
      <c r="AQW69" s="19"/>
      <c r="AQX69" s="19"/>
      <c r="AQY69" s="19"/>
      <c r="AQZ69" s="19"/>
      <c r="ARA69" s="19"/>
      <c r="ARB69" s="19"/>
      <c r="ARC69" s="19"/>
      <c r="ARD69" s="19"/>
      <c r="ARE69" s="19"/>
      <c r="ARF69" s="19"/>
      <c r="ARG69" s="19"/>
      <c r="ARH69" s="19"/>
      <c r="ARI69" s="19"/>
      <c r="ARJ69" s="19"/>
      <c r="ARK69" s="19"/>
      <c r="ARL69" s="19"/>
      <c r="ARM69" s="19"/>
      <c r="ARN69" s="19"/>
      <c r="ARO69" s="19"/>
      <c r="ARP69" s="19"/>
      <c r="ARQ69" s="19"/>
      <c r="ARR69" s="19"/>
      <c r="ARS69" s="19"/>
      <c r="ART69" s="19"/>
      <c r="ARU69" s="19"/>
      <c r="ARV69" s="19"/>
      <c r="ARW69" s="19"/>
      <c r="ARX69" s="19"/>
      <c r="ARY69" s="19"/>
      <c r="ARZ69" s="19"/>
      <c r="ASA69" s="19"/>
      <c r="ASB69" s="19"/>
      <c r="ASC69" s="19"/>
      <c r="ASD69" s="19"/>
      <c r="ASE69" s="19"/>
      <c r="ASF69" s="19"/>
      <c r="ASG69" s="19"/>
      <c r="ASH69" s="19"/>
      <c r="ASI69" s="19"/>
      <c r="ASJ69" s="19"/>
      <c r="ASK69" s="19"/>
      <c r="ASL69" s="19"/>
      <c r="ASM69" s="19"/>
      <c r="ASN69" s="19"/>
      <c r="ASO69" s="19"/>
      <c r="ASP69" s="19"/>
      <c r="ASQ69" s="19"/>
      <c r="ASR69" s="19"/>
      <c r="ASS69" s="19"/>
      <c r="AST69" s="19"/>
      <c r="ASU69" s="19"/>
      <c r="ASV69" s="19"/>
      <c r="ASW69" s="19"/>
      <c r="ASX69" s="19"/>
      <c r="ASY69" s="19"/>
      <c r="ASZ69" s="19"/>
      <c r="ATA69" s="19"/>
      <c r="ATB69" s="19"/>
      <c r="ATC69" s="19"/>
      <c r="ATD69" s="19"/>
      <c r="ATE69" s="19"/>
      <c r="ATF69" s="19"/>
      <c r="ATG69" s="19"/>
      <c r="ATH69" s="19"/>
      <c r="ATI69" s="19"/>
      <c r="ATJ69" s="19"/>
      <c r="ATK69" s="19"/>
      <c r="ATL69" s="19"/>
      <c r="ATM69" s="19"/>
      <c r="ATN69" s="19"/>
      <c r="ATO69" s="19"/>
      <c r="ATP69" s="19"/>
      <c r="ATQ69" s="19"/>
      <c r="ATR69" s="19"/>
      <c r="ATS69" s="19"/>
      <c r="ATT69" s="19"/>
      <c r="ATU69" s="19"/>
      <c r="ATV69" s="19"/>
      <c r="ATW69" s="19"/>
      <c r="ATX69" s="19"/>
      <c r="ATY69" s="19"/>
      <c r="ATZ69" s="19"/>
      <c r="AUA69" s="19"/>
      <c r="AUB69" s="19"/>
      <c r="AUC69" s="19"/>
      <c r="AUD69" s="19"/>
      <c r="AUE69" s="19"/>
      <c r="AUF69" s="19"/>
      <c r="AUG69" s="19"/>
      <c r="AUH69" s="19"/>
      <c r="AUI69" s="19"/>
      <c r="AUJ69" s="19"/>
      <c r="AUK69" s="19"/>
      <c r="AUL69" s="19"/>
      <c r="AUM69" s="19"/>
      <c r="AUN69" s="19"/>
      <c r="AUO69" s="19"/>
      <c r="AUP69" s="19"/>
      <c r="AUQ69" s="19"/>
      <c r="AUR69" s="19"/>
      <c r="AUS69" s="19"/>
      <c r="AUT69" s="19"/>
      <c r="AUU69" s="19"/>
      <c r="AUV69" s="19"/>
      <c r="AUW69" s="19"/>
      <c r="AUX69" s="19"/>
      <c r="AUY69" s="19"/>
      <c r="AUZ69" s="19"/>
      <c r="AVA69" s="19"/>
      <c r="AVB69" s="19"/>
      <c r="AVC69" s="19"/>
      <c r="AVD69" s="19"/>
      <c r="AVE69" s="19"/>
      <c r="AVF69" s="19"/>
      <c r="AVG69" s="19"/>
      <c r="AVH69" s="19"/>
      <c r="AVI69" s="19"/>
      <c r="AVJ69" s="19"/>
      <c r="AVK69" s="19"/>
      <c r="AVL69" s="19"/>
      <c r="AVM69" s="19"/>
      <c r="AVN69" s="19"/>
      <c r="AVO69" s="19"/>
      <c r="AVP69" s="19"/>
      <c r="AVQ69" s="19"/>
      <c r="AVR69" s="19"/>
      <c r="AVS69" s="19"/>
      <c r="AVT69" s="19"/>
      <c r="AVU69" s="19"/>
      <c r="AVV69" s="19"/>
      <c r="AVW69" s="19"/>
      <c r="AVX69" s="19"/>
      <c r="AVY69" s="19"/>
      <c r="AVZ69" s="19"/>
      <c r="AWA69" s="19"/>
      <c r="AWB69" s="19"/>
      <c r="AWC69" s="19"/>
      <c r="AWD69" s="19"/>
      <c r="AWE69" s="19"/>
      <c r="AWF69" s="19"/>
      <c r="AWG69" s="19"/>
      <c r="AWH69" s="19"/>
      <c r="AWI69" s="19"/>
      <c r="AWJ69" s="19"/>
      <c r="AWK69" s="19"/>
      <c r="AWL69" s="19"/>
      <c r="AWM69" s="19"/>
      <c r="AWN69" s="19"/>
      <c r="AWO69" s="19"/>
      <c r="AWP69" s="19"/>
      <c r="AWQ69" s="19"/>
      <c r="AWR69" s="19"/>
      <c r="AWS69" s="19"/>
      <c r="AWT69" s="19"/>
      <c r="AWU69" s="19"/>
      <c r="AWV69" s="19"/>
      <c r="AWW69" s="19"/>
      <c r="AWX69" s="19"/>
    </row>
    <row r="70" spans="1:1298" ht="18.75" x14ac:dyDescent="0.25">
      <c r="A70" s="20" t="s">
        <v>33</v>
      </c>
      <c r="B70" s="21">
        <v>77</v>
      </c>
      <c r="C70" s="29">
        <f>B70*C72/B72</f>
        <v>81.801685393258424</v>
      </c>
    </row>
    <row r="71" spans="1:1298" ht="18.75" x14ac:dyDescent="0.25">
      <c r="A71" s="20" t="s">
        <v>87</v>
      </c>
      <c r="B71" s="21">
        <v>12</v>
      </c>
      <c r="C71" s="29">
        <f>B71*C72/B72</f>
        <v>12.748314606741571</v>
      </c>
    </row>
    <row r="72" spans="1:1298" s="31" customFormat="1" ht="18" x14ac:dyDescent="0.4">
      <c r="A72" s="28"/>
      <c r="B72" s="23">
        <f>SUM(B70:B71)</f>
        <v>89</v>
      </c>
      <c r="C72" s="30">
        <v>94.55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/>
      <c r="MV72" s="19"/>
      <c r="MW72" s="19"/>
      <c r="MX72" s="19"/>
      <c r="MY72" s="19"/>
      <c r="MZ72" s="19"/>
      <c r="NA72" s="19"/>
      <c r="NB72" s="19"/>
      <c r="NC72" s="19"/>
      <c r="ND72" s="19"/>
      <c r="NE72" s="19"/>
      <c r="NF72" s="19"/>
      <c r="NG72" s="19"/>
      <c r="NH72" s="19"/>
      <c r="NI72" s="19"/>
      <c r="NJ72" s="19"/>
      <c r="NK72" s="19"/>
      <c r="NL72" s="19"/>
      <c r="NM72" s="19"/>
      <c r="NN72" s="19"/>
      <c r="NO72" s="19"/>
      <c r="NP72" s="19"/>
      <c r="NQ72" s="19"/>
      <c r="NR72" s="19"/>
      <c r="NS72" s="19"/>
      <c r="NT72" s="19"/>
      <c r="NU72" s="19"/>
      <c r="NV72" s="19"/>
      <c r="NW72" s="19"/>
      <c r="NX72" s="19"/>
      <c r="NY72" s="19"/>
      <c r="NZ72" s="19"/>
      <c r="OA72" s="19"/>
      <c r="OB72" s="19"/>
      <c r="OC72" s="19"/>
      <c r="OD72" s="19"/>
      <c r="OE72" s="19"/>
      <c r="OF72" s="19"/>
      <c r="OG72" s="19"/>
      <c r="OH72" s="19"/>
      <c r="OI72" s="19"/>
      <c r="OJ72" s="19"/>
      <c r="OK72" s="19"/>
      <c r="OL72" s="19"/>
      <c r="OM72" s="19"/>
      <c r="ON72" s="19"/>
      <c r="OO72" s="19"/>
      <c r="OP72" s="19"/>
      <c r="OQ72" s="19"/>
      <c r="OR72" s="19"/>
      <c r="OS72" s="19"/>
      <c r="OT72" s="19"/>
      <c r="OU72" s="19"/>
      <c r="OV72" s="19"/>
      <c r="OW72" s="19"/>
      <c r="OX72" s="19"/>
      <c r="OY72" s="19"/>
      <c r="OZ72" s="19"/>
      <c r="PA72" s="19"/>
      <c r="PB72" s="19"/>
      <c r="PC72" s="19"/>
      <c r="PD72" s="19"/>
      <c r="PE72" s="19"/>
      <c r="PF72" s="19"/>
      <c r="PG72" s="19"/>
      <c r="PH72" s="19"/>
      <c r="PI72" s="19"/>
      <c r="PJ72" s="19"/>
      <c r="PK72" s="19"/>
      <c r="PL72" s="19"/>
      <c r="PM72" s="19"/>
      <c r="PN72" s="19"/>
      <c r="PO72" s="19"/>
      <c r="PP72" s="19"/>
      <c r="PQ72" s="19"/>
      <c r="PR72" s="19"/>
      <c r="PS72" s="19"/>
      <c r="PT72" s="19"/>
      <c r="PU72" s="19"/>
      <c r="PV72" s="19"/>
      <c r="PW72" s="19"/>
      <c r="PX72" s="19"/>
      <c r="PY72" s="19"/>
      <c r="PZ72" s="19"/>
      <c r="QA72" s="19"/>
      <c r="QB72" s="19"/>
      <c r="QC72" s="19"/>
      <c r="QD72" s="19"/>
      <c r="QE72" s="19"/>
      <c r="QF72" s="19"/>
      <c r="QG72" s="19"/>
      <c r="QH72" s="19"/>
      <c r="QI72" s="19"/>
      <c r="QJ72" s="19"/>
      <c r="QK72" s="19"/>
      <c r="QL72" s="19"/>
      <c r="QM72" s="19"/>
      <c r="QN72" s="19"/>
      <c r="QO72" s="19"/>
      <c r="QP72" s="19"/>
      <c r="QQ72" s="19"/>
      <c r="QR72" s="19"/>
      <c r="QS72" s="19"/>
      <c r="QT72" s="19"/>
      <c r="QU72" s="19"/>
      <c r="QV72" s="19"/>
      <c r="QW72" s="19"/>
      <c r="QX72" s="19"/>
      <c r="QY72" s="19"/>
      <c r="QZ72" s="19"/>
      <c r="RA72" s="19"/>
      <c r="RB72" s="19"/>
      <c r="RC72" s="19"/>
      <c r="RD72" s="19"/>
      <c r="RE72" s="19"/>
      <c r="RF72" s="19"/>
      <c r="RG72" s="19"/>
      <c r="RH72" s="19"/>
      <c r="RI72" s="19"/>
      <c r="RJ72" s="19"/>
      <c r="RK72" s="19"/>
      <c r="RL72" s="19"/>
      <c r="RM72" s="19"/>
      <c r="RN72" s="19"/>
      <c r="RO72" s="19"/>
      <c r="RP72" s="19"/>
      <c r="RQ72" s="19"/>
      <c r="RR72" s="19"/>
      <c r="RS72" s="19"/>
      <c r="RT72" s="19"/>
      <c r="RU72" s="19"/>
      <c r="RV72" s="19"/>
      <c r="RW72" s="19"/>
      <c r="RX72" s="19"/>
      <c r="RY72" s="19"/>
      <c r="RZ72" s="19"/>
      <c r="SA72" s="19"/>
      <c r="SB72" s="19"/>
      <c r="SC72" s="19"/>
      <c r="SD72" s="19"/>
      <c r="SE72" s="19"/>
      <c r="SF72" s="19"/>
      <c r="SG72" s="19"/>
      <c r="SH72" s="19"/>
      <c r="SI72" s="19"/>
      <c r="SJ72" s="19"/>
      <c r="SK72" s="19"/>
      <c r="SL72" s="19"/>
      <c r="SM72" s="19"/>
      <c r="SN72" s="19"/>
      <c r="SO72" s="19"/>
      <c r="SP72" s="19"/>
      <c r="SQ72" s="19"/>
      <c r="SR72" s="19"/>
      <c r="SS72" s="19"/>
      <c r="ST72" s="19"/>
      <c r="SU72" s="19"/>
      <c r="SV72" s="19"/>
      <c r="SW72" s="19"/>
      <c r="SX72" s="19"/>
      <c r="SY72" s="19"/>
      <c r="SZ72" s="19"/>
      <c r="TA72" s="19"/>
      <c r="TB72" s="19"/>
      <c r="TC72" s="19"/>
      <c r="TD72" s="19"/>
      <c r="TE72" s="19"/>
      <c r="TF72" s="19"/>
      <c r="TG72" s="19"/>
      <c r="TH72" s="19"/>
      <c r="TI72" s="19"/>
      <c r="TJ72" s="19"/>
      <c r="TK72" s="19"/>
      <c r="TL72" s="19"/>
      <c r="TM72" s="19"/>
      <c r="TN72" s="19"/>
      <c r="TO72" s="19"/>
      <c r="TP72" s="19"/>
      <c r="TQ72" s="19"/>
      <c r="TR72" s="19"/>
      <c r="TS72" s="19"/>
      <c r="TT72" s="19"/>
      <c r="TU72" s="19"/>
      <c r="TV72" s="19"/>
      <c r="TW72" s="19"/>
      <c r="TX72" s="19"/>
      <c r="TY72" s="19"/>
      <c r="TZ72" s="19"/>
      <c r="UA72" s="19"/>
      <c r="UB72" s="19"/>
      <c r="UC72" s="19"/>
      <c r="UD72" s="19"/>
      <c r="UE72" s="19"/>
      <c r="UF72" s="19"/>
      <c r="UG72" s="19"/>
      <c r="UH72" s="19"/>
      <c r="UI72" s="19"/>
      <c r="UJ72" s="19"/>
      <c r="UK72" s="19"/>
      <c r="UL72" s="19"/>
      <c r="UM72" s="19"/>
      <c r="UN72" s="19"/>
      <c r="UO72" s="19"/>
      <c r="UP72" s="19"/>
      <c r="UQ72" s="19"/>
      <c r="UR72" s="19"/>
      <c r="US72" s="19"/>
      <c r="UT72" s="19"/>
      <c r="UU72" s="19"/>
      <c r="UV72" s="19"/>
      <c r="UW72" s="19"/>
      <c r="UX72" s="19"/>
      <c r="UY72" s="19"/>
      <c r="UZ72" s="19"/>
      <c r="VA72" s="19"/>
      <c r="VB72" s="19"/>
      <c r="VC72" s="19"/>
      <c r="VD72" s="19"/>
      <c r="VE72" s="19"/>
      <c r="VF72" s="19"/>
      <c r="VG72" s="19"/>
      <c r="VH72" s="19"/>
      <c r="VI72" s="19"/>
      <c r="VJ72" s="19"/>
      <c r="VK72" s="19"/>
      <c r="VL72" s="19"/>
      <c r="VM72" s="19"/>
      <c r="VN72" s="19"/>
      <c r="VO72" s="19"/>
      <c r="VP72" s="19"/>
      <c r="VQ72" s="19"/>
      <c r="VR72" s="19"/>
      <c r="VS72" s="19"/>
      <c r="VT72" s="19"/>
      <c r="VU72" s="19"/>
      <c r="VV72" s="19"/>
      <c r="VW72" s="19"/>
      <c r="VX72" s="19"/>
      <c r="VY72" s="19"/>
      <c r="VZ72" s="19"/>
      <c r="WA72" s="19"/>
      <c r="WB72" s="19"/>
      <c r="WC72" s="19"/>
      <c r="WD72" s="19"/>
      <c r="WE72" s="19"/>
      <c r="WF72" s="19"/>
      <c r="WG72" s="19"/>
      <c r="WH72" s="19"/>
      <c r="WI72" s="19"/>
      <c r="WJ72" s="19"/>
      <c r="WK72" s="19"/>
      <c r="WL72" s="19"/>
      <c r="WM72" s="19"/>
      <c r="WN72" s="19"/>
      <c r="WO72" s="19"/>
      <c r="WP72" s="19"/>
      <c r="WQ72" s="19"/>
      <c r="WR72" s="19"/>
      <c r="WS72" s="19"/>
      <c r="WT72" s="19"/>
      <c r="WU72" s="19"/>
      <c r="WV72" s="19"/>
      <c r="WW72" s="19"/>
      <c r="WX72" s="19"/>
      <c r="WY72" s="19"/>
      <c r="WZ72" s="19"/>
      <c r="XA72" s="19"/>
      <c r="XB72" s="19"/>
      <c r="XC72" s="19"/>
      <c r="XD72" s="19"/>
      <c r="XE72" s="19"/>
      <c r="XF72" s="19"/>
      <c r="XG72" s="19"/>
      <c r="XH72" s="19"/>
      <c r="XI72" s="19"/>
      <c r="XJ72" s="19"/>
      <c r="XK72" s="19"/>
      <c r="XL72" s="19"/>
      <c r="XM72" s="19"/>
      <c r="XN72" s="19"/>
      <c r="XO72" s="19"/>
      <c r="XP72" s="19"/>
      <c r="XQ72" s="19"/>
      <c r="XR72" s="19"/>
      <c r="XS72" s="19"/>
      <c r="XT72" s="19"/>
      <c r="XU72" s="19"/>
      <c r="XV72" s="19"/>
      <c r="XW72" s="19"/>
      <c r="XX72" s="19"/>
      <c r="XY72" s="19"/>
      <c r="XZ72" s="19"/>
      <c r="YA72" s="19"/>
      <c r="YB72" s="19"/>
      <c r="YC72" s="19"/>
      <c r="YD72" s="19"/>
      <c r="YE72" s="19"/>
      <c r="YF72" s="19"/>
      <c r="YG72" s="19"/>
      <c r="YH72" s="19"/>
      <c r="YI72" s="19"/>
      <c r="YJ72" s="19"/>
      <c r="YK72" s="19"/>
      <c r="YL72" s="19"/>
      <c r="YM72" s="19"/>
      <c r="YN72" s="19"/>
      <c r="YO72" s="19"/>
      <c r="YP72" s="19"/>
      <c r="YQ72" s="19"/>
      <c r="YR72" s="19"/>
      <c r="YS72" s="19"/>
      <c r="YT72" s="19"/>
      <c r="YU72" s="19"/>
      <c r="YV72" s="19"/>
      <c r="YW72" s="19"/>
      <c r="YX72" s="19"/>
      <c r="YY72" s="19"/>
      <c r="YZ72" s="19"/>
      <c r="ZA72" s="19"/>
      <c r="ZB72" s="19"/>
      <c r="ZC72" s="19"/>
      <c r="ZD72" s="19"/>
      <c r="ZE72" s="19"/>
      <c r="ZF72" s="19"/>
      <c r="ZG72" s="19"/>
      <c r="ZH72" s="19"/>
      <c r="ZI72" s="19"/>
      <c r="ZJ72" s="19"/>
      <c r="ZK72" s="19"/>
      <c r="ZL72" s="19"/>
      <c r="ZM72" s="19"/>
      <c r="ZN72" s="19"/>
      <c r="ZO72" s="19"/>
      <c r="ZP72" s="19"/>
      <c r="ZQ72" s="19"/>
      <c r="ZR72" s="19"/>
      <c r="ZS72" s="19"/>
      <c r="ZT72" s="19"/>
      <c r="ZU72" s="19"/>
      <c r="ZV72" s="19"/>
      <c r="ZW72" s="19"/>
      <c r="ZX72" s="19"/>
      <c r="ZY72" s="19"/>
      <c r="ZZ72" s="19"/>
      <c r="AAA72" s="19"/>
      <c r="AAB72" s="19"/>
      <c r="AAC72" s="19"/>
      <c r="AAD72" s="19"/>
      <c r="AAE72" s="19"/>
      <c r="AAF72" s="19"/>
      <c r="AAG72" s="19"/>
      <c r="AAH72" s="19"/>
      <c r="AAI72" s="19"/>
      <c r="AAJ72" s="19"/>
      <c r="AAK72" s="19"/>
      <c r="AAL72" s="19"/>
      <c r="AAM72" s="19"/>
      <c r="AAN72" s="19"/>
      <c r="AAO72" s="19"/>
      <c r="AAP72" s="19"/>
      <c r="AAQ72" s="19"/>
      <c r="AAR72" s="19"/>
      <c r="AAS72" s="19"/>
      <c r="AAT72" s="19"/>
      <c r="AAU72" s="19"/>
      <c r="AAV72" s="19"/>
      <c r="AAW72" s="19"/>
      <c r="AAX72" s="19"/>
      <c r="AAY72" s="19"/>
      <c r="AAZ72" s="19"/>
      <c r="ABA72" s="19"/>
      <c r="ABB72" s="19"/>
      <c r="ABC72" s="19"/>
      <c r="ABD72" s="19"/>
      <c r="ABE72" s="19"/>
      <c r="ABF72" s="19"/>
      <c r="ABG72" s="19"/>
      <c r="ABH72" s="19"/>
      <c r="ABI72" s="19"/>
      <c r="ABJ72" s="19"/>
      <c r="ABK72" s="19"/>
      <c r="ABL72" s="19"/>
      <c r="ABM72" s="19"/>
      <c r="ABN72" s="19"/>
      <c r="ABO72" s="19"/>
      <c r="ABP72" s="19"/>
      <c r="ABQ72" s="19"/>
      <c r="ABR72" s="19"/>
      <c r="ABS72" s="19"/>
      <c r="ABT72" s="19"/>
      <c r="ABU72" s="19"/>
      <c r="ABV72" s="19"/>
      <c r="ABW72" s="19"/>
      <c r="ABX72" s="19"/>
      <c r="ABY72" s="19"/>
      <c r="ABZ72" s="19"/>
      <c r="ACA72" s="19"/>
      <c r="ACB72" s="19"/>
      <c r="ACC72" s="19"/>
      <c r="ACD72" s="19"/>
      <c r="ACE72" s="19"/>
      <c r="ACF72" s="19"/>
      <c r="ACG72" s="19"/>
      <c r="ACH72" s="19"/>
      <c r="ACI72" s="19"/>
      <c r="ACJ72" s="19"/>
      <c r="ACK72" s="19"/>
      <c r="ACL72" s="19"/>
      <c r="ACM72" s="19"/>
      <c r="ACN72" s="19"/>
      <c r="ACO72" s="19"/>
      <c r="ACP72" s="19"/>
      <c r="ACQ72" s="19"/>
      <c r="ACR72" s="19"/>
      <c r="ACS72" s="19"/>
      <c r="ACT72" s="19"/>
      <c r="ACU72" s="19"/>
      <c r="ACV72" s="19"/>
      <c r="ACW72" s="19"/>
      <c r="ACX72" s="19"/>
      <c r="ACY72" s="19"/>
      <c r="ACZ72" s="19"/>
      <c r="ADA72" s="19"/>
      <c r="ADB72" s="19"/>
      <c r="ADC72" s="19"/>
      <c r="ADD72" s="19"/>
      <c r="ADE72" s="19"/>
      <c r="ADF72" s="19"/>
      <c r="ADG72" s="19"/>
      <c r="ADH72" s="19"/>
      <c r="ADI72" s="19"/>
      <c r="ADJ72" s="19"/>
      <c r="ADK72" s="19"/>
      <c r="ADL72" s="19"/>
      <c r="ADM72" s="19"/>
      <c r="ADN72" s="19"/>
      <c r="ADO72" s="19"/>
      <c r="ADP72" s="19"/>
      <c r="ADQ72" s="19"/>
      <c r="ADR72" s="19"/>
      <c r="ADS72" s="19"/>
      <c r="ADT72" s="19"/>
      <c r="ADU72" s="19"/>
      <c r="ADV72" s="19"/>
      <c r="ADW72" s="19"/>
      <c r="ADX72" s="19"/>
      <c r="ADY72" s="19"/>
      <c r="ADZ72" s="19"/>
      <c r="AEA72" s="19"/>
      <c r="AEB72" s="19"/>
      <c r="AEC72" s="19"/>
      <c r="AED72" s="19"/>
      <c r="AEE72" s="19"/>
      <c r="AEF72" s="19"/>
      <c r="AEG72" s="19"/>
      <c r="AEH72" s="19"/>
      <c r="AEI72" s="19"/>
      <c r="AEJ72" s="19"/>
      <c r="AEK72" s="19"/>
      <c r="AEL72" s="19"/>
      <c r="AEM72" s="19"/>
      <c r="AEN72" s="19"/>
      <c r="AEO72" s="19"/>
      <c r="AEP72" s="19"/>
      <c r="AEQ72" s="19"/>
      <c r="AER72" s="19"/>
      <c r="AES72" s="19"/>
      <c r="AET72" s="19"/>
      <c r="AEU72" s="19"/>
      <c r="AEV72" s="19"/>
      <c r="AEW72" s="19"/>
      <c r="AEX72" s="19"/>
      <c r="AEY72" s="19"/>
      <c r="AEZ72" s="19"/>
      <c r="AFA72" s="19"/>
      <c r="AFB72" s="19"/>
      <c r="AFC72" s="19"/>
      <c r="AFD72" s="19"/>
      <c r="AFE72" s="19"/>
      <c r="AFF72" s="19"/>
      <c r="AFG72" s="19"/>
      <c r="AFH72" s="19"/>
      <c r="AFI72" s="19"/>
      <c r="AFJ72" s="19"/>
      <c r="AFK72" s="19"/>
      <c r="AFL72" s="19"/>
      <c r="AFM72" s="19"/>
      <c r="AFN72" s="19"/>
      <c r="AFO72" s="19"/>
      <c r="AFP72" s="19"/>
      <c r="AFQ72" s="19"/>
      <c r="AFR72" s="19"/>
      <c r="AFS72" s="19"/>
      <c r="AFT72" s="19"/>
      <c r="AFU72" s="19"/>
      <c r="AFV72" s="19"/>
      <c r="AFW72" s="19"/>
      <c r="AFX72" s="19"/>
      <c r="AFY72" s="19"/>
      <c r="AFZ72" s="19"/>
      <c r="AGA72" s="19"/>
      <c r="AGB72" s="19"/>
      <c r="AGC72" s="19"/>
      <c r="AGD72" s="19"/>
      <c r="AGE72" s="19"/>
      <c r="AGF72" s="19"/>
      <c r="AGG72" s="19"/>
      <c r="AGH72" s="19"/>
      <c r="AGI72" s="19"/>
      <c r="AGJ72" s="19"/>
      <c r="AGK72" s="19"/>
      <c r="AGL72" s="19"/>
      <c r="AGM72" s="19"/>
      <c r="AGN72" s="19"/>
      <c r="AGO72" s="19"/>
      <c r="AGP72" s="19"/>
      <c r="AGQ72" s="19"/>
      <c r="AGR72" s="19"/>
      <c r="AGS72" s="19"/>
      <c r="AGT72" s="19"/>
      <c r="AGU72" s="19"/>
      <c r="AGV72" s="19"/>
      <c r="AGW72" s="19"/>
      <c r="AGX72" s="19"/>
      <c r="AGY72" s="19"/>
      <c r="AGZ72" s="19"/>
      <c r="AHA72" s="19"/>
      <c r="AHB72" s="19"/>
      <c r="AHC72" s="19"/>
      <c r="AHD72" s="19"/>
      <c r="AHE72" s="19"/>
      <c r="AHF72" s="19"/>
      <c r="AHG72" s="19"/>
      <c r="AHH72" s="19"/>
      <c r="AHI72" s="19"/>
      <c r="AHJ72" s="19"/>
      <c r="AHK72" s="19"/>
      <c r="AHL72" s="19"/>
      <c r="AHM72" s="19"/>
      <c r="AHN72" s="19"/>
      <c r="AHO72" s="19"/>
      <c r="AHP72" s="19"/>
      <c r="AHQ72" s="19"/>
      <c r="AHR72" s="19"/>
      <c r="AHS72" s="19"/>
      <c r="AHT72" s="19"/>
      <c r="AHU72" s="19"/>
      <c r="AHV72" s="19"/>
      <c r="AHW72" s="19"/>
      <c r="AHX72" s="19"/>
      <c r="AHY72" s="19"/>
      <c r="AHZ72" s="19"/>
      <c r="AIA72" s="19"/>
      <c r="AIB72" s="19"/>
      <c r="AIC72" s="19"/>
      <c r="AID72" s="19"/>
      <c r="AIE72" s="19"/>
      <c r="AIF72" s="19"/>
      <c r="AIG72" s="19"/>
      <c r="AIH72" s="19"/>
      <c r="AII72" s="19"/>
      <c r="AIJ72" s="19"/>
      <c r="AIK72" s="19"/>
      <c r="AIL72" s="19"/>
      <c r="AIM72" s="19"/>
      <c r="AIN72" s="19"/>
      <c r="AIO72" s="19"/>
      <c r="AIP72" s="19"/>
      <c r="AIQ72" s="19"/>
      <c r="AIR72" s="19"/>
      <c r="AIS72" s="19"/>
      <c r="AIT72" s="19"/>
      <c r="AIU72" s="19"/>
      <c r="AIV72" s="19"/>
      <c r="AIW72" s="19"/>
      <c r="AIX72" s="19"/>
      <c r="AIY72" s="19"/>
      <c r="AIZ72" s="19"/>
      <c r="AJA72" s="19"/>
      <c r="AJB72" s="19"/>
      <c r="AJC72" s="19"/>
      <c r="AJD72" s="19"/>
      <c r="AJE72" s="19"/>
      <c r="AJF72" s="19"/>
      <c r="AJG72" s="19"/>
      <c r="AJH72" s="19"/>
      <c r="AJI72" s="19"/>
      <c r="AJJ72" s="19"/>
      <c r="AJK72" s="19"/>
      <c r="AJL72" s="19"/>
      <c r="AJM72" s="19"/>
      <c r="AJN72" s="19"/>
      <c r="AJO72" s="19"/>
      <c r="AJP72" s="19"/>
      <c r="AJQ72" s="19"/>
      <c r="AJR72" s="19"/>
      <c r="AJS72" s="19"/>
      <c r="AJT72" s="19"/>
      <c r="AJU72" s="19"/>
      <c r="AJV72" s="19"/>
      <c r="AJW72" s="19"/>
      <c r="AJX72" s="19"/>
      <c r="AJY72" s="19"/>
      <c r="AJZ72" s="19"/>
      <c r="AKA72" s="19"/>
      <c r="AKB72" s="19"/>
      <c r="AKC72" s="19"/>
      <c r="AKD72" s="19"/>
      <c r="AKE72" s="19"/>
      <c r="AKF72" s="19"/>
      <c r="AKG72" s="19"/>
      <c r="AKH72" s="19"/>
      <c r="AKI72" s="19"/>
      <c r="AKJ72" s="19"/>
      <c r="AKK72" s="19"/>
      <c r="AKL72" s="19"/>
      <c r="AKM72" s="19"/>
      <c r="AKN72" s="19"/>
      <c r="AKO72" s="19"/>
      <c r="AKP72" s="19"/>
      <c r="AKQ72" s="19"/>
      <c r="AKR72" s="19"/>
      <c r="AKS72" s="19"/>
      <c r="AKT72" s="19"/>
      <c r="AKU72" s="19"/>
      <c r="AKV72" s="19"/>
      <c r="AKW72" s="19"/>
      <c r="AKX72" s="19"/>
      <c r="AKY72" s="19"/>
      <c r="AKZ72" s="19"/>
      <c r="ALA72" s="19"/>
      <c r="ALB72" s="19"/>
      <c r="ALC72" s="19"/>
      <c r="ALD72" s="19"/>
      <c r="ALE72" s="19"/>
      <c r="ALF72" s="19"/>
      <c r="ALG72" s="19"/>
      <c r="ALH72" s="19"/>
      <c r="ALI72" s="19"/>
      <c r="ALJ72" s="19"/>
      <c r="ALK72" s="19"/>
      <c r="ALL72" s="19"/>
      <c r="ALM72" s="19"/>
      <c r="ALN72" s="19"/>
      <c r="ALO72" s="19"/>
      <c r="ALP72" s="19"/>
      <c r="ALQ72" s="19"/>
      <c r="ALR72" s="19"/>
      <c r="ALS72" s="19"/>
      <c r="ALT72" s="19"/>
      <c r="ALU72" s="19"/>
      <c r="ALV72" s="19"/>
      <c r="ALW72" s="19"/>
      <c r="ALX72" s="19"/>
      <c r="ALY72" s="19"/>
      <c r="ALZ72" s="19"/>
      <c r="AMA72" s="19"/>
      <c r="AMB72" s="19"/>
      <c r="AMC72" s="19"/>
      <c r="AMD72" s="19"/>
      <c r="AME72" s="19"/>
      <c r="AMF72" s="19"/>
      <c r="AMG72" s="19"/>
      <c r="AMH72" s="19"/>
      <c r="AMI72" s="19"/>
      <c r="AMJ72" s="19"/>
      <c r="AMK72" s="19"/>
      <c r="AML72" s="19"/>
      <c r="AMM72" s="19"/>
      <c r="AMN72" s="19"/>
      <c r="AMO72" s="19"/>
      <c r="AMP72" s="19"/>
      <c r="AMQ72" s="19"/>
      <c r="AMR72" s="19"/>
      <c r="AMS72" s="19"/>
      <c r="AMT72" s="19"/>
      <c r="AMU72" s="19"/>
      <c r="AMV72" s="19"/>
      <c r="AMW72" s="19"/>
      <c r="AMX72" s="19"/>
      <c r="AMY72" s="19"/>
      <c r="AMZ72" s="19"/>
      <c r="ANA72" s="19"/>
      <c r="ANB72" s="19"/>
      <c r="ANC72" s="19"/>
      <c r="AND72" s="19"/>
      <c r="ANE72" s="19"/>
      <c r="ANF72" s="19"/>
      <c r="ANG72" s="19"/>
      <c r="ANH72" s="19"/>
      <c r="ANI72" s="19"/>
      <c r="ANJ72" s="19"/>
      <c r="ANK72" s="19"/>
      <c r="ANL72" s="19"/>
      <c r="ANM72" s="19"/>
      <c r="ANN72" s="19"/>
      <c r="ANO72" s="19"/>
      <c r="ANP72" s="19"/>
      <c r="ANQ72" s="19"/>
      <c r="ANR72" s="19"/>
      <c r="ANS72" s="19"/>
      <c r="ANT72" s="19"/>
      <c r="ANU72" s="19"/>
      <c r="ANV72" s="19"/>
      <c r="ANW72" s="19"/>
      <c r="ANX72" s="19"/>
      <c r="ANY72" s="19"/>
      <c r="ANZ72" s="19"/>
      <c r="AOA72" s="19"/>
      <c r="AOB72" s="19"/>
      <c r="AOC72" s="19"/>
      <c r="AOD72" s="19"/>
      <c r="AOE72" s="19"/>
      <c r="AOF72" s="19"/>
      <c r="AOG72" s="19"/>
      <c r="AOH72" s="19"/>
      <c r="AOI72" s="19"/>
      <c r="AOJ72" s="19"/>
      <c r="AOK72" s="19"/>
      <c r="AOL72" s="19"/>
      <c r="AOM72" s="19"/>
      <c r="AON72" s="19"/>
      <c r="AOO72" s="19"/>
      <c r="AOP72" s="19"/>
      <c r="AOQ72" s="19"/>
      <c r="AOR72" s="19"/>
      <c r="AOS72" s="19"/>
      <c r="AOT72" s="19"/>
      <c r="AOU72" s="19"/>
      <c r="AOV72" s="19"/>
      <c r="AOW72" s="19"/>
      <c r="AOX72" s="19"/>
      <c r="AOY72" s="19"/>
      <c r="AOZ72" s="19"/>
      <c r="APA72" s="19"/>
      <c r="APB72" s="19"/>
      <c r="APC72" s="19"/>
      <c r="APD72" s="19"/>
      <c r="APE72" s="19"/>
      <c r="APF72" s="19"/>
      <c r="APG72" s="19"/>
      <c r="APH72" s="19"/>
      <c r="API72" s="19"/>
      <c r="APJ72" s="19"/>
      <c r="APK72" s="19"/>
      <c r="APL72" s="19"/>
      <c r="APM72" s="19"/>
      <c r="APN72" s="19"/>
      <c r="APO72" s="19"/>
      <c r="APP72" s="19"/>
      <c r="APQ72" s="19"/>
      <c r="APR72" s="19"/>
      <c r="APS72" s="19"/>
      <c r="APT72" s="19"/>
      <c r="APU72" s="19"/>
      <c r="APV72" s="19"/>
      <c r="APW72" s="19"/>
      <c r="APX72" s="19"/>
      <c r="APY72" s="19"/>
      <c r="APZ72" s="19"/>
      <c r="AQA72" s="19"/>
      <c r="AQB72" s="19"/>
      <c r="AQC72" s="19"/>
      <c r="AQD72" s="19"/>
      <c r="AQE72" s="19"/>
      <c r="AQF72" s="19"/>
      <c r="AQG72" s="19"/>
      <c r="AQH72" s="19"/>
      <c r="AQI72" s="19"/>
      <c r="AQJ72" s="19"/>
      <c r="AQK72" s="19"/>
      <c r="AQL72" s="19"/>
      <c r="AQM72" s="19"/>
      <c r="AQN72" s="19"/>
      <c r="AQO72" s="19"/>
      <c r="AQP72" s="19"/>
      <c r="AQQ72" s="19"/>
      <c r="AQR72" s="19"/>
      <c r="AQS72" s="19"/>
      <c r="AQT72" s="19"/>
      <c r="AQU72" s="19"/>
      <c r="AQV72" s="19"/>
      <c r="AQW72" s="19"/>
      <c r="AQX72" s="19"/>
      <c r="AQY72" s="19"/>
      <c r="AQZ72" s="19"/>
      <c r="ARA72" s="19"/>
      <c r="ARB72" s="19"/>
      <c r="ARC72" s="19"/>
      <c r="ARD72" s="19"/>
      <c r="ARE72" s="19"/>
      <c r="ARF72" s="19"/>
      <c r="ARG72" s="19"/>
      <c r="ARH72" s="19"/>
      <c r="ARI72" s="19"/>
      <c r="ARJ72" s="19"/>
      <c r="ARK72" s="19"/>
      <c r="ARL72" s="19"/>
      <c r="ARM72" s="19"/>
      <c r="ARN72" s="19"/>
      <c r="ARO72" s="19"/>
      <c r="ARP72" s="19"/>
      <c r="ARQ72" s="19"/>
      <c r="ARR72" s="19"/>
      <c r="ARS72" s="19"/>
      <c r="ART72" s="19"/>
      <c r="ARU72" s="19"/>
      <c r="ARV72" s="19"/>
      <c r="ARW72" s="19"/>
      <c r="ARX72" s="19"/>
      <c r="ARY72" s="19"/>
      <c r="ARZ72" s="19"/>
      <c r="ASA72" s="19"/>
      <c r="ASB72" s="19"/>
      <c r="ASC72" s="19"/>
      <c r="ASD72" s="19"/>
      <c r="ASE72" s="19"/>
      <c r="ASF72" s="19"/>
      <c r="ASG72" s="19"/>
      <c r="ASH72" s="19"/>
      <c r="ASI72" s="19"/>
      <c r="ASJ72" s="19"/>
      <c r="ASK72" s="19"/>
      <c r="ASL72" s="19"/>
      <c r="ASM72" s="19"/>
      <c r="ASN72" s="19"/>
      <c r="ASO72" s="19"/>
      <c r="ASP72" s="19"/>
      <c r="ASQ72" s="19"/>
      <c r="ASR72" s="19"/>
      <c r="ASS72" s="19"/>
      <c r="AST72" s="19"/>
      <c r="ASU72" s="19"/>
      <c r="ASV72" s="19"/>
      <c r="ASW72" s="19"/>
      <c r="ASX72" s="19"/>
      <c r="ASY72" s="19"/>
      <c r="ASZ72" s="19"/>
      <c r="ATA72" s="19"/>
      <c r="ATB72" s="19"/>
      <c r="ATC72" s="19"/>
      <c r="ATD72" s="19"/>
      <c r="ATE72" s="19"/>
      <c r="ATF72" s="19"/>
      <c r="ATG72" s="19"/>
      <c r="ATH72" s="19"/>
      <c r="ATI72" s="19"/>
      <c r="ATJ72" s="19"/>
      <c r="ATK72" s="19"/>
      <c r="ATL72" s="19"/>
      <c r="ATM72" s="19"/>
      <c r="ATN72" s="19"/>
      <c r="ATO72" s="19"/>
      <c r="ATP72" s="19"/>
      <c r="ATQ72" s="19"/>
      <c r="ATR72" s="19"/>
      <c r="ATS72" s="19"/>
      <c r="ATT72" s="19"/>
      <c r="ATU72" s="19"/>
      <c r="ATV72" s="19"/>
      <c r="ATW72" s="19"/>
      <c r="ATX72" s="19"/>
      <c r="ATY72" s="19"/>
      <c r="ATZ72" s="19"/>
      <c r="AUA72" s="19"/>
      <c r="AUB72" s="19"/>
      <c r="AUC72" s="19"/>
      <c r="AUD72" s="19"/>
      <c r="AUE72" s="19"/>
      <c r="AUF72" s="19"/>
      <c r="AUG72" s="19"/>
      <c r="AUH72" s="19"/>
      <c r="AUI72" s="19"/>
      <c r="AUJ72" s="19"/>
      <c r="AUK72" s="19"/>
      <c r="AUL72" s="19"/>
      <c r="AUM72" s="19"/>
      <c r="AUN72" s="19"/>
      <c r="AUO72" s="19"/>
      <c r="AUP72" s="19"/>
      <c r="AUQ72" s="19"/>
      <c r="AUR72" s="19"/>
      <c r="AUS72" s="19"/>
      <c r="AUT72" s="19"/>
      <c r="AUU72" s="19"/>
      <c r="AUV72" s="19"/>
      <c r="AUW72" s="19"/>
      <c r="AUX72" s="19"/>
      <c r="AUY72" s="19"/>
      <c r="AUZ72" s="19"/>
      <c r="AVA72" s="19"/>
      <c r="AVB72" s="19"/>
      <c r="AVC72" s="19"/>
      <c r="AVD72" s="19"/>
      <c r="AVE72" s="19"/>
      <c r="AVF72" s="19"/>
      <c r="AVG72" s="19"/>
      <c r="AVH72" s="19"/>
      <c r="AVI72" s="19"/>
      <c r="AVJ72" s="19"/>
      <c r="AVK72" s="19"/>
      <c r="AVL72" s="19"/>
      <c r="AVM72" s="19"/>
      <c r="AVN72" s="19"/>
      <c r="AVO72" s="19"/>
      <c r="AVP72" s="19"/>
      <c r="AVQ72" s="19"/>
      <c r="AVR72" s="19"/>
      <c r="AVS72" s="19"/>
      <c r="AVT72" s="19"/>
      <c r="AVU72" s="19"/>
      <c r="AVV72" s="19"/>
      <c r="AVW72" s="19"/>
      <c r="AVX72" s="19"/>
      <c r="AVY72" s="19"/>
      <c r="AVZ72" s="19"/>
      <c r="AWA72" s="19"/>
      <c r="AWB72" s="19"/>
      <c r="AWC72" s="19"/>
      <c r="AWD72" s="19"/>
      <c r="AWE72" s="19"/>
      <c r="AWF72" s="19"/>
      <c r="AWG72" s="19"/>
      <c r="AWH72" s="19"/>
      <c r="AWI72" s="19"/>
      <c r="AWJ72" s="19"/>
      <c r="AWK72" s="19"/>
      <c r="AWL72" s="19"/>
      <c r="AWM72" s="19"/>
      <c r="AWN72" s="19"/>
      <c r="AWO72" s="19"/>
      <c r="AWP72" s="19"/>
      <c r="AWQ72" s="19"/>
      <c r="AWR72" s="19"/>
      <c r="AWS72" s="19"/>
      <c r="AWT72" s="19"/>
      <c r="AWU72" s="19"/>
      <c r="AWV72" s="19"/>
      <c r="AWW72" s="19"/>
      <c r="AWX72" s="19"/>
    </row>
    <row r="73" spans="1:1298" s="19" customFormat="1" ht="18.75" x14ac:dyDescent="0.25">
      <c r="A73" s="20" t="s">
        <v>117</v>
      </c>
      <c r="B73" s="26">
        <v>23</v>
      </c>
      <c r="C73" s="33">
        <f>B73*C76/B76</f>
        <v>26.306249999999999</v>
      </c>
    </row>
    <row r="74" spans="1:1298" s="19" customFormat="1" ht="18.75" x14ac:dyDescent="0.25">
      <c r="A74" s="20" t="s">
        <v>118</v>
      </c>
      <c r="B74" s="26">
        <v>105</v>
      </c>
      <c r="C74" s="33">
        <f>B74*C76/B76</f>
        <v>120.09375</v>
      </c>
    </row>
    <row r="75" spans="1:1298" s="19" customFormat="1" ht="18.75" x14ac:dyDescent="0.25">
      <c r="A75" s="20" t="s">
        <v>130</v>
      </c>
      <c r="B75" s="26">
        <v>40</v>
      </c>
      <c r="C75" s="33">
        <f>B75*C76/B76</f>
        <v>45.75</v>
      </c>
    </row>
    <row r="76" spans="1:1298" s="19" customFormat="1" ht="17.649999999999999" x14ac:dyDescent="0.4">
      <c r="A76" s="22"/>
      <c r="B76" s="23">
        <f>B73+B74+B75</f>
        <v>168</v>
      </c>
      <c r="C76" s="23">
        <v>192.15</v>
      </c>
    </row>
    <row r="77" spans="1:1298" ht="18.75" x14ac:dyDescent="0.25">
      <c r="A77" s="20" t="s">
        <v>42</v>
      </c>
      <c r="B77" s="21">
        <v>203</v>
      </c>
      <c r="C77" s="29">
        <f>B77*C80/B80</f>
        <v>174.20920664206642</v>
      </c>
    </row>
    <row r="78" spans="1:1298" ht="18.75" x14ac:dyDescent="0.25">
      <c r="A78" s="20" t="s">
        <v>41</v>
      </c>
      <c r="B78" s="21">
        <v>171</v>
      </c>
      <c r="C78" s="29">
        <f>B78*C80/B80</f>
        <v>146.74765682656826</v>
      </c>
    </row>
    <row r="79" spans="1:1298" ht="18.75" x14ac:dyDescent="0.25">
      <c r="A79" s="20" t="s">
        <v>43</v>
      </c>
      <c r="B79" s="21">
        <v>168</v>
      </c>
      <c r="C79" s="29">
        <f>B79*C80/B80</f>
        <v>144.17313653136532</v>
      </c>
    </row>
    <row r="80" spans="1:1298" s="31" customFormat="1" ht="18" x14ac:dyDescent="0.4">
      <c r="A80" s="28"/>
      <c r="B80" s="23">
        <f>SUM(B77:B79)</f>
        <v>542</v>
      </c>
      <c r="C80" s="30">
        <v>465.13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19"/>
      <c r="PU80" s="19"/>
      <c r="PV80" s="19"/>
      <c r="PW80" s="19"/>
      <c r="PX80" s="19"/>
      <c r="PY80" s="19"/>
      <c r="PZ80" s="19"/>
      <c r="QA80" s="19"/>
      <c r="QB80" s="19"/>
      <c r="QC80" s="19"/>
      <c r="QD80" s="19"/>
      <c r="QE80" s="19"/>
      <c r="QF80" s="19"/>
      <c r="QG80" s="19"/>
      <c r="QH80" s="19"/>
      <c r="QI80" s="19"/>
      <c r="QJ80" s="19"/>
      <c r="QK80" s="19"/>
      <c r="QL80" s="19"/>
      <c r="QM80" s="19"/>
      <c r="QN80" s="19"/>
      <c r="QO80" s="19"/>
      <c r="QP80" s="19"/>
      <c r="QQ80" s="19"/>
      <c r="QR80" s="19"/>
      <c r="QS80" s="19"/>
      <c r="QT80" s="19"/>
      <c r="QU80" s="19"/>
      <c r="QV80" s="19"/>
      <c r="QW80" s="19"/>
      <c r="QX80" s="19"/>
      <c r="QY80" s="19"/>
      <c r="QZ80" s="19"/>
      <c r="RA80" s="19"/>
      <c r="RB80" s="19"/>
      <c r="RC80" s="19"/>
      <c r="RD80" s="19"/>
      <c r="RE80" s="19"/>
      <c r="RF80" s="19"/>
      <c r="RG80" s="19"/>
      <c r="RH80" s="19"/>
      <c r="RI80" s="19"/>
      <c r="RJ80" s="19"/>
      <c r="RK80" s="19"/>
      <c r="RL80" s="19"/>
      <c r="RM80" s="19"/>
      <c r="RN80" s="19"/>
      <c r="RO80" s="19"/>
      <c r="RP80" s="19"/>
      <c r="RQ80" s="19"/>
      <c r="RR80" s="19"/>
      <c r="RS80" s="19"/>
      <c r="RT80" s="19"/>
      <c r="RU80" s="19"/>
      <c r="RV80" s="19"/>
      <c r="RW80" s="19"/>
      <c r="RX80" s="19"/>
      <c r="RY80" s="19"/>
      <c r="RZ80" s="19"/>
      <c r="SA80" s="19"/>
      <c r="SB80" s="19"/>
      <c r="SC80" s="19"/>
      <c r="SD80" s="19"/>
      <c r="SE80" s="19"/>
      <c r="SF80" s="19"/>
      <c r="SG80" s="19"/>
      <c r="SH80" s="19"/>
      <c r="SI80" s="19"/>
      <c r="SJ80" s="19"/>
      <c r="SK80" s="19"/>
      <c r="SL80" s="19"/>
      <c r="SM80" s="19"/>
      <c r="SN80" s="19"/>
      <c r="SO80" s="19"/>
      <c r="SP80" s="19"/>
      <c r="SQ80" s="19"/>
      <c r="SR80" s="19"/>
      <c r="SS80" s="19"/>
      <c r="ST80" s="19"/>
      <c r="SU80" s="19"/>
      <c r="SV80" s="19"/>
      <c r="SW80" s="19"/>
      <c r="SX80" s="19"/>
      <c r="SY80" s="19"/>
      <c r="SZ80" s="19"/>
      <c r="TA80" s="19"/>
      <c r="TB80" s="19"/>
      <c r="TC80" s="19"/>
      <c r="TD80" s="19"/>
      <c r="TE80" s="19"/>
      <c r="TF80" s="19"/>
      <c r="TG80" s="19"/>
      <c r="TH80" s="19"/>
      <c r="TI80" s="19"/>
      <c r="TJ80" s="19"/>
      <c r="TK80" s="19"/>
      <c r="TL80" s="19"/>
      <c r="TM80" s="19"/>
      <c r="TN80" s="19"/>
      <c r="TO80" s="19"/>
      <c r="TP80" s="19"/>
      <c r="TQ80" s="19"/>
      <c r="TR80" s="19"/>
      <c r="TS80" s="19"/>
      <c r="TT80" s="19"/>
      <c r="TU80" s="19"/>
      <c r="TV80" s="19"/>
      <c r="TW80" s="19"/>
      <c r="TX80" s="19"/>
      <c r="TY80" s="19"/>
      <c r="TZ80" s="19"/>
      <c r="UA80" s="19"/>
      <c r="UB80" s="19"/>
      <c r="UC80" s="19"/>
      <c r="UD80" s="19"/>
      <c r="UE80" s="19"/>
      <c r="UF80" s="19"/>
      <c r="UG80" s="19"/>
      <c r="UH80" s="19"/>
      <c r="UI80" s="19"/>
      <c r="UJ80" s="19"/>
      <c r="UK80" s="19"/>
      <c r="UL80" s="19"/>
      <c r="UM80" s="19"/>
      <c r="UN80" s="19"/>
      <c r="UO80" s="19"/>
      <c r="UP80" s="19"/>
      <c r="UQ80" s="19"/>
      <c r="UR80" s="19"/>
      <c r="US80" s="19"/>
      <c r="UT80" s="19"/>
      <c r="UU80" s="19"/>
      <c r="UV80" s="19"/>
      <c r="UW80" s="19"/>
      <c r="UX80" s="19"/>
      <c r="UY80" s="19"/>
      <c r="UZ80" s="19"/>
      <c r="VA80" s="19"/>
      <c r="VB80" s="19"/>
      <c r="VC80" s="19"/>
      <c r="VD80" s="19"/>
      <c r="VE80" s="19"/>
      <c r="VF80" s="19"/>
      <c r="VG80" s="19"/>
      <c r="VH80" s="19"/>
      <c r="VI80" s="19"/>
      <c r="VJ80" s="19"/>
      <c r="VK80" s="19"/>
      <c r="VL80" s="19"/>
      <c r="VM80" s="19"/>
      <c r="VN80" s="19"/>
      <c r="VO80" s="19"/>
      <c r="VP80" s="19"/>
      <c r="VQ80" s="19"/>
      <c r="VR80" s="19"/>
      <c r="VS80" s="19"/>
      <c r="VT80" s="19"/>
      <c r="VU80" s="19"/>
      <c r="VV80" s="19"/>
      <c r="VW80" s="19"/>
      <c r="VX80" s="19"/>
      <c r="VY80" s="19"/>
      <c r="VZ80" s="19"/>
      <c r="WA80" s="19"/>
      <c r="WB80" s="19"/>
      <c r="WC80" s="19"/>
      <c r="WD80" s="19"/>
      <c r="WE80" s="19"/>
      <c r="WF80" s="19"/>
      <c r="WG80" s="19"/>
      <c r="WH80" s="19"/>
      <c r="WI80" s="19"/>
      <c r="WJ80" s="19"/>
      <c r="WK80" s="19"/>
      <c r="WL80" s="19"/>
      <c r="WM80" s="19"/>
      <c r="WN80" s="19"/>
      <c r="WO80" s="19"/>
      <c r="WP80" s="19"/>
      <c r="WQ80" s="19"/>
      <c r="WR80" s="19"/>
      <c r="WS80" s="19"/>
      <c r="WT80" s="19"/>
      <c r="WU80" s="19"/>
      <c r="WV80" s="19"/>
      <c r="WW80" s="19"/>
      <c r="WX80" s="19"/>
      <c r="WY80" s="19"/>
      <c r="WZ80" s="19"/>
      <c r="XA80" s="19"/>
      <c r="XB80" s="19"/>
      <c r="XC80" s="19"/>
      <c r="XD80" s="19"/>
      <c r="XE80" s="19"/>
      <c r="XF80" s="19"/>
      <c r="XG80" s="19"/>
      <c r="XH80" s="19"/>
      <c r="XI80" s="19"/>
      <c r="XJ80" s="19"/>
      <c r="XK80" s="19"/>
      <c r="XL80" s="19"/>
      <c r="XM80" s="19"/>
      <c r="XN80" s="19"/>
      <c r="XO80" s="19"/>
      <c r="XP80" s="19"/>
      <c r="XQ80" s="19"/>
      <c r="XR80" s="19"/>
      <c r="XS80" s="19"/>
      <c r="XT80" s="19"/>
      <c r="XU80" s="19"/>
      <c r="XV80" s="19"/>
      <c r="XW80" s="19"/>
      <c r="XX80" s="19"/>
      <c r="XY80" s="19"/>
      <c r="XZ80" s="19"/>
      <c r="YA80" s="19"/>
      <c r="YB80" s="19"/>
      <c r="YC80" s="19"/>
      <c r="YD80" s="19"/>
      <c r="YE80" s="19"/>
      <c r="YF80" s="19"/>
      <c r="YG80" s="19"/>
      <c r="YH80" s="19"/>
      <c r="YI80" s="19"/>
      <c r="YJ80" s="19"/>
      <c r="YK80" s="19"/>
      <c r="YL80" s="19"/>
      <c r="YM80" s="19"/>
      <c r="YN80" s="19"/>
      <c r="YO80" s="19"/>
      <c r="YP80" s="19"/>
      <c r="YQ80" s="19"/>
      <c r="YR80" s="19"/>
      <c r="YS80" s="19"/>
      <c r="YT80" s="19"/>
      <c r="YU80" s="19"/>
      <c r="YV80" s="19"/>
      <c r="YW80" s="19"/>
      <c r="YX80" s="19"/>
      <c r="YY80" s="19"/>
      <c r="YZ80" s="19"/>
      <c r="ZA80" s="19"/>
      <c r="ZB80" s="19"/>
      <c r="ZC80" s="19"/>
      <c r="ZD80" s="19"/>
      <c r="ZE80" s="19"/>
      <c r="ZF80" s="19"/>
      <c r="ZG80" s="19"/>
      <c r="ZH80" s="19"/>
      <c r="ZI80" s="19"/>
      <c r="ZJ80" s="19"/>
      <c r="ZK80" s="19"/>
      <c r="ZL80" s="19"/>
      <c r="ZM80" s="19"/>
      <c r="ZN80" s="19"/>
      <c r="ZO80" s="19"/>
      <c r="ZP80" s="19"/>
      <c r="ZQ80" s="19"/>
      <c r="ZR80" s="19"/>
      <c r="ZS80" s="19"/>
      <c r="ZT80" s="19"/>
      <c r="ZU80" s="19"/>
      <c r="ZV80" s="19"/>
      <c r="ZW80" s="19"/>
      <c r="ZX80" s="19"/>
      <c r="ZY80" s="19"/>
      <c r="ZZ80" s="19"/>
      <c r="AAA80" s="19"/>
      <c r="AAB80" s="19"/>
      <c r="AAC80" s="19"/>
      <c r="AAD80" s="19"/>
      <c r="AAE80" s="19"/>
      <c r="AAF80" s="19"/>
      <c r="AAG80" s="19"/>
      <c r="AAH80" s="19"/>
      <c r="AAI80" s="19"/>
      <c r="AAJ80" s="19"/>
      <c r="AAK80" s="19"/>
      <c r="AAL80" s="19"/>
      <c r="AAM80" s="19"/>
      <c r="AAN80" s="19"/>
      <c r="AAO80" s="19"/>
      <c r="AAP80" s="19"/>
      <c r="AAQ80" s="19"/>
      <c r="AAR80" s="19"/>
      <c r="AAS80" s="19"/>
      <c r="AAT80" s="19"/>
      <c r="AAU80" s="19"/>
      <c r="AAV80" s="19"/>
      <c r="AAW80" s="19"/>
      <c r="AAX80" s="19"/>
      <c r="AAY80" s="19"/>
      <c r="AAZ80" s="19"/>
      <c r="ABA80" s="19"/>
      <c r="ABB80" s="19"/>
      <c r="ABC80" s="19"/>
      <c r="ABD80" s="19"/>
      <c r="ABE80" s="19"/>
      <c r="ABF80" s="19"/>
      <c r="ABG80" s="19"/>
      <c r="ABH80" s="19"/>
      <c r="ABI80" s="19"/>
      <c r="ABJ80" s="19"/>
      <c r="ABK80" s="19"/>
      <c r="ABL80" s="19"/>
      <c r="ABM80" s="19"/>
      <c r="ABN80" s="19"/>
      <c r="ABO80" s="19"/>
      <c r="ABP80" s="19"/>
      <c r="ABQ80" s="19"/>
      <c r="ABR80" s="19"/>
      <c r="ABS80" s="19"/>
      <c r="ABT80" s="19"/>
      <c r="ABU80" s="19"/>
      <c r="ABV80" s="19"/>
      <c r="ABW80" s="19"/>
      <c r="ABX80" s="19"/>
      <c r="ABY80" s="19"/>
      <c r="ABZ80" s="19"/>
      <c r="ACA80" s="19"/>
      <c r="ACB80" s="19"/>
      <c r="ACC80" s="19"/>
      <c r="ACD80" s="19"/>
      <c r="ACE80" s="19"/>
      <c r="ACF80" s="19"/>
      <c r="ACG80" s="19"/>
      <c r="ACH80" s="19"/>
      <c r="ACI80" s="19"/>
      <c r="ACJ80" s="19"/>
      <c r="ACK80" s="19"/>
      <c r="ACL80" s="19"/>
      <c r="ACM80" s="19"/>
      <c r="ACN80" s="19"/>
      <c r="ACO80" s="19"/>
      <c r="ACP80" s="19"/>
      <c r="ACQ80" s="19"/>
      <c r="ACR80" s="19"/>
      <c r="ACS80" s="19"/>
      <c r="ACT80" s="19"/>
      <c r="ACU80" s="19"/>
      <c r="ACV80" s="19"/>
      <c r="ACW80" s="19"/>
      <c r="ACX80" s="19"/>
      <c r="ACY80" s="19"/>
      <c r="ACZ80" s="19"/>
      <c r="ADA80" s="19"/>
      <c r="ADB80" s="19"/>
      <c r="ADC80" s="19"/>
      <c r="ADD80" s="19"/>
      <c r="ADE80" s="19"/>
      <c r="ADF80" s="19"/>
      <c r="ADG80" s="19"/>
      <c r="ADH80" s="19"/>
      <c r="ADI80" s="19"/>
      <c r="ADJ80" s="19"/>
      <c r="ADK80" s="19"/>
      <c r="ADL80" s="19"/>
      <c r="ADM80" s="19"/>
      <c r="ADN80" s="19"/>
      <c r="ADO80" s="19"/>
      <c r="ADP80" s="19"/>
      <c r="ADQ80" s="19"/>
      <c r="ADR80" s="19"/>
      <c r="ADS80" s="19"/>
      <c r="ADT80" s="19"/>
      <c r="ADU80" s="19"/>
      <c r="ADV80" s="19"/>
      <c r="ADW80" s="19"/>
      <c r="ADX80" s="19"/>
      <c r="ADY80" s="19"/>
      <c r="ADZ80" s="19"/>
      <c r="AEA80" s="19"/>
      <c r="AEB80" s="19"/>
      <c r="AEC80" s="19"/>
      <c r="AED80" s="19"/>
      <c r="AEE80" s="19"/>
      <c r="AEF80" s="19"/>
      <c r="AEG80" s="19"/>
      <c r="AEH80" s="19"/>
      <c r="AEI80" s="19"/>
      <c r="AEJ80" s="19"/>
      <c r="AEK80" s="19"/>
      <c r="AEL80" s="19"/>
      <c r="AEM80" s="19"/>
      <c r="AEN80" s="19"/>
      <c r="AEO80" s="19"/>
      <c r="AEP80" s="19"/>
      <c r="AEQ80" s="19"/>
      <c r="AER80" s="19"/>
      <c r="AES80" s="19"/>
      <c r="AET80" s="19"/>
      <c r="AEU80" s="19"/>
      <c r="AEV80" s="19"/>
      <c r="AEW80" s="19"/>
      <c r="AEX80" s="19"/>
      <c r="AEY80" s="19"/>
      <c r="AEZ80" s="19"/>
      <c r="AFA80" s="19"/>
      <c r="AFB80" s="19"/>
      <c r="AFC80" s="19"/>
      <c r="AFD80" s="19"/>
      <c r="AFE80" s="19"/>
      <c r="AFF80" s="19"/>
      <c r="AFG80" s="19"/>
      <c r="AFH80" s="19"/>
      <c r="AFI80" s="19"/>
      <c r="AFJ80" s="19"/>
      <c r="AFK80" s="19"/>
      <c r="AFL80" s="19"/>
      <c r="AFM80" s="19"/>
      <c r="AFN80" s="19"/>
      <c r="AFO80" s="19"/>
      <c r="AFP80" s="19"/>
      <c r="AFQ80" s="19"/>
      <c r="AFR80" s="19"/>
      <c r="AFS80" s="19"/>
      <c r="AFT80" s="19"/>
      <c r="AFU80" s="19"/>
      <c r="AFV80" s="19"/>
      <c r="AFW80" s="19"/>
      <c r="AFX80" s="19"/>
      <c r="AFY80" s="19"/>
      <c r="AFZ80" s="19"/>
      <c r="AGA80" s="19"/>
      <c r="AGB80" s="19"/>
      <c r="AGC80" s="19"/>
      <c r="AGD80" s="19"/>
      <c r="AGE80" s="19"/>
      <c r="AGF80" s="19"/>
      <c r="AGG80" s="19"/>
      <c r="AGH80" s="19"/>
      <c r="AGI80" s="19"/>
      <c r="AGJ80" s="19"/>
      <c r="AGK80" s="19"/>
      <c r="AGL80" s="19"/>
      <c r="AGM80" s="19"/>
      <c r="AGN80" s="19"/>
      <c r="AGO80" s="19"/>
      <c r="AGP80" s="19"/>
      <c r="AGQ80" s="19"/>
      <c r="AGR80" s="19"/>
      <c r="AGS80" s="19"/>
      <c r="AGT80" s="19"/>
      <c r="AGU80" s="19"/>
      <c r="AGV80" s="19"/>
      <c r="AGW80" s="19"/>
      <c r="AGX80" s="19"/>
      <c r="AGY80" s="19"/>
      <c r="AGZ80" s="19"/>
      <c r="AHA80" s="19"/>
      <c r="AHB80" s="19"/>
      <c r="AHC80" s="19"/>
      <c r="AHD80" s="19"/>
      <c r="AHE80" s="19"/>
      <c r="AHF80" s="19"/>
      <c r="AHG80" s="19"/>
      <c r="AHH80" s="19"/>
      <c r="AHI80" s="19"/>
      <c r="AHJ80" s="19"/>
      <c r="AHK80" s="19"/>
      <c r="AHL80" s="19"/>
      <c r="AHM80" s="19"/>
      <c r="AHN80" s="19"/>
      <c r="AHO80" s="19"/>
      <c r="AHP80" s="19"/>
      <c r="AHQ80" s="19"/>
      <c r="AHR80" s="19"/>
      <c r="AHS80" s="19"/>
      <c r="AHT80" s="19"/>
      <c r="AHU80" s="19"/>
      <c r="AHV80" s="19"/>
      <c r="AHW80" s="19"/>
      <c r="AHX80" s="19"/>
      <c r="AHY80" s="19"/>
      <c r="AHZ80" s="19"/>
      <c r="AIA80" s="19"/>
      <c r="AIB80" s="19"/>
      <c r="AIC80" s="19"/>
      <c r="AID80" s="19"/>
      <c r="AIE80" s="19"/>
      <c r="AIF80" s="19"/>
      <c r="AIG80" s="19"/>
      <c r="AIH80" s="19"/>
      <c r="AII80" s="19"/>
      <c r="AIJ80" s="19"/>
      <c r="AIK80" s="19"/>
      <c r="AIL80" s="19"/>
      <c r="AIM80" s="19"/>
      <c r="AIN80" s="19"/>
      <c r="AIO80" s="19"/>
      <c r="AIP80" s="19"/>
      <c r="AIQ80" s="19"/>
      <c r="AIR80" s="19"/>
      <c r="AIS80" s="19"/>
      <c r="AIT80" s="19"/>
      <c r="AIU80" s="19"/>
      <c r="AIV80" s="19"/>
      <c r="AIW80" s="19"/>
      <c r="AIX80" s="19"/>
      <c r="AIY80" s="19"/>
      <c r="AIZ80" s="19"/>
      <c r="AJA80" s="19"/>
      <c r="AJB80" s="19"/>
      <c r="AJC80" s="19"/>
      <c r="AJD80" s="19"/>
      <c r="AJE80" s="19"/>
      <c r="AJF80" s="19"/>
      <c r="AJG80" s="19"/>
      <c r="AJH80" s="19"/>
      <c r="AJI80" s="19"/>
      <c r="AJJ80" s="19"/>
      <c r="AJK80" s="19"/>
      <c r="AJL80" s="19"/>
      <c r="AJM80" s="19"/>
      <c r="AJN80" s="19"/>
      <c r="AJO80" s="19"/>
      <c r="AJP80" s="19"/>
      <c r="AJQ80" s="19"/>
      <c r="AJR80" s="19"/>
      <c r="AJS80" s="19"/>
      <c r="AJT80" s="19"/>
      <c r="AJU80" s="19"/>
      <c r="AJV80" s="19"/>
      <c r="AJW80" s="19"/>
      <c r="AJX80" s="19"/>
      <c r="AJY80" s="19"/>
      <c r="AJZ80" s="19"/>
      <c r="AKA80" s="19"/>
      <c r="AKB80" s="19"/>
      <c r="AKC80" s="19"/>
      <c r="AKD80" s="19"/>
      <c r="AKE80" s="19"/>
      <c r="AKF80" s="19"/>
      <c r="AKG80" s="19"/>
      <c r="AKH80" s="19"/>
      <c r="AKI80" s="19"/>
      <c r="AKJ80" s="19"/>
      <c r="AKK80" s="19"/>
      <c r="AKL80" s="19"/>
      <c r="AKM80" s="19"/>
      <c r="AKN80" s="19"/>
      <c r="AKO80" s="19"/>
      <c r="AKP80" s="19"/>
      <c r="AKQ80" s="19"/>
      <c r="AKR80" s="19"/>
      <c r="AKS80" s="19"/>
      <c r="AKT80" s="19"/>
      <c r="AKU80" s="19"/>
      <c r="AKV80" s="19"/>
      <c r="AKW80" s="19"/>
      <c r="AKX80" s="19"/>
      <c r="AKY80" s="19"/>
      <c r="AKZ80" s="19"/>
      <c r="ALA80" s="19"/>
      <c r="ALB80" s="19"/>
      <c r="ALC80" s="19"/>
      <c r="ALD80" s="19"/>
      <c r="ALE80" s="19"/>
      <c r="ALF80" s="19"/>
      <c r="ALG80" s="19"/>
      <c r="ALH80" s="19"/>
      <c r="ALI80" s="19"/>
      <c r="ALJ80" s="19"/>
      <c r="ALK80" s="19"/>
      <c r="ALL80" s="19"/>
      <c r="ALM80" s="19"/>
      <c r="ALN80" s="19"/>
      <c r="ALO80" s="19"/>
      <c r="ALP80" s="19"/>
      <c r="ALQ80" s="19"/>
      <c r="ALR80" s="19"/>
      <c r="ALS80" s="19"/>
      <c r="ALT80" s="19"/>
      <c r="ALU80" s="19"/>
      <c r="ALV80" s="19"/>
      <c r="ALW80" s="19"/>
      <c r="ALX80" s="19"/>
      <c r="ALY80" s="19"/>
      <c r="ALZ80" s="19"/>
      <c r="AMA80" s="19"/>
      <c r="AMB80" s="19"/>
      <c r="AMC80" s="19"/>
      <c r="AMD80" s="19"/>
      <c r="AME80" s="19"/>
      <c r="AMF80" s="19"/>
      <c r="AMG80" s="19"/>
      <c r="AMH80" s="19"/>
      <c r="AMI80" s="19"/>
      <c r="AMJ80" s="19"/>
      <c r="AMK80" s="19"/>
      <c r="AML80" s="19"/>
      <c r="AMM80" s="19"/>
      <c r="AMN80" s="19"/>
      <c r="AMO80" s="19"/>
      <c r="AMP80" s="19"/>
      <c r="AMQ80" s="19"/>
      <c r="AMR80" s="19"/>
      <c r="AMS80" s="19"/>
      <c r="AMT80" s="19"/>
      <c r="AMU80" s="19"/>
      <c r="AMV80" s="19"/>
      <c r="AMW80" s="19"/>
      <c r="AMX80" s="19"/>
      <c r="AMY80" s="19"/>
      <c r="AMZ80" s="19"/>
      <c r="ANA80" s="19"/>
      <c r="ANB80" s="19"/>
      <c r="ANC80" s="19"/>
      <c r="AND80" s="19"/>
      <c r="ANE80" s="19"/>
      <c r="ANF80" s="19"/>
      <c r="ANG80" s="19"/>
      <c r="ANH80" s="19"/>
      <c r="ANI80" s="19"/>
      <c r="ANJ80" s="19"/>
      <c r="ANK80" s="19"/>
      <c r="ANL80" s="19"/>
      <c r="ANM80" s="19"/>
      <c r="ANN80" s="19"/>
      <c r="ANO80" s="19"/>
      <c r="ANP80" s="19"/>
      <c r="ANQ80" s="19"/>
      <c r="ANR80" s="19"/>
      <c r="ANS80" s="19"/>
      <c r="ANT80" s="19"/>
      <c r="ANU80" s="19"/>
      <c r="ANV80" s="19"/>
      <c r="ANW80" s="19"/>
      <c r="ANX80" s="19"/>
      <c r="ANY80" s="19"/>
      <c r="ANZ80" s="19"/>
      <c r="AOA80" s="19"/>
      <c r="AOB80" s="19"/>
      <c r="AOC80" s="19"/>
      <c r="AOD80" s="19"/>
      <c r="AOE80" s="19"/>
      <c r="AOF80" s="19"/>
      <c r="AOG80" s="19"/>
      <c r="AOH80" s="19"/>
      <c r="AOI80" s="19"/>
      <c r="AOJ80" s="19"/>
      <c r="AOK80" s="19"/>
      <c r="AOL80" s="19"/>
      <c r="AOM80" s="19"/>
      <c r="AON80" s="19"/>
      <c r="AOO80" s="19"/>
      <c r="AOP80" s="19"/>
      <c r="AOQ80" s="19"/>
      <c r="AOR80" s="19"/>
      <c r="AOS80" s="19"/>
      <c r="AOT80" s="19"/>
      <c r="AOU80" s="19"/>
      <c r="AOV80" s="19"/>
      <c r="AOW80" s="19"/>
      <c r="AOX80" s="19"/>
      <c r="AOY80" s="19"/>
      <c r="AOZ80" s="19"/>
      <c r="APA80" s="19"/>
      <c r="APB80" s="19"/>
      <c r="APC80" s="19"/>
      <c r="APD80" s="19"/>
      <c r="APE80" s="19"/>
      <c r="APF80" s="19"/>
      <c r="APG80" s="19"/>
      <c r="APH80" s="19"/>
      <c r="API80" s="19"/>
      <c r="APJ80" s="19"/>
      <c r="APK80" s="19"/>
      <c r="APL80" s="19"/>
      <c r="APM80" s="19"/>
      <c r="APN80" s="19"/>
      <c r="APO80" s="19"/>
      <c r="APP80" s="19"/>
      <c r="APQ80" s="19"/>
      <c r="APR80" s="19"/>
      <c r="APS80" s="19"/>
      <c r="APT80" s="19"/>
      <c r="APU80" s="19"/>
      <c r="APV80" s="19"/>
      <c r="APW80" s="19"/>
      <c r="APX80" s="19"/>
      <c r="APY80" s="19"/>
      <c r="APZ80" s="19"/>
      <c r="AQA80" s="19"/>
      <c r="AQB80" s="19"/>
      <c r="AQC80" s="19"/>
      <c r="AQD80" s="19"/>
      <c r="AQE80" s="19"/>
      <c r="AQF80" s="19"/>
      <c r="AQG80" s="19"/>
      <c r="AQH80" s="19"/>
      <c r="AQI80" s="19"/>
      <c r="AQJ80" s="19"/>
      <c r="AQK80" s="19"/>
      <c r="AQL80" s="19"/>
      <c r="AQM80" s="19"/>
      <c r="AQN80" s="19"/>
      <c r="AQO80" s="19"/>
      <c r="AQP80" s="19"/>
      <c r="AQQ80" s="19"/>
      <c r="AQR80" s="19"/>
      <c r="AQS80" s="19"/>
      <c r="AQT80" s="19"/>
      <c r="AQU80" s="19"/>
      <c r="AQV80" s="19"/>
      <c r="AQW80" s="19"/>
      <c r="AQX80" s="19"/>
      <c r="AQY80" s="19"/>
      <c r="AQZ80" s="19"/>
      <c r="ARA80" s="19"/>
      <c r="ARB80" s="19"/>
      <c r="ARC80" s="19"/>
      <c r="ARD80" s="19"/>
      <c r="ARE80" s="19"/>
      <c r="ARF80" s="19"/>
      <c r="ARG80" s="19"/>
      <c r="ARH80" s="19"/>
      <c r="ARI80" s="19"/>
      <c r="ARJ80" s="19"/>
      <c r="ARK80" s="19"/>
      <c r="ARL80" s="19"/>
      <c r="ARM80" s="19"/>
      <c r="ARN80" s="19"/>
      <c r="ARO80" s="19"/>
      <c r="ARP80" s="19"/>
      <c r="ARQ80" s="19"/>
      <c r="ARR80" s="19"/>
      <c r="ARS80" s="19"/>
      <c r="ART80" s="19"/>
      <c r="ARU80" s="19"/>
      <c r="ARV80" s="19"/>
      <c r="ARW80" s="19"/>
      <c r="ARX80" s="19"/>
      <c r="ARY80" s="19"/>
      <c r="ARZ80" s="19"/>
      <c r="ASA80" s="19"/>
      <c r="ASB80" s="19"/>
      <c r="ASC80" s="19"/>
      <c r="ASD80" s="19"/>
      <c r="ASE80" s="19"/>
      <c r="ASF80" s="19"/>
      <c r="ASG80" s="19"/>
      <c r="ASH80" s="19"/>
      <c r="ASI80" s="19"/>
      <c r="ASJ80" s="19"/>
      <c r="ASK80" s="19"/>
      <c r="ASL80" s="19"/>
      <c r="ASM80" s="19"/>
      <c r="ASN80" s="19"/>
      <c r="ASO80" s="19"/>
      <c r="ASP80" s="19"/>
      <c r="ASQ80" s="19"/>
      <c r="ASR80" s="19"/>
      <c r="ASS80" s="19"/>
      <c r="AST80" s="19"/>
      <c r="ASU80" s="19"/>
      <c r="ASV80" s="19"/>
      <c r="ASW80" s="19"/>
      <c r="ASX80" s="19"/>
      <c r="ASY80" s="19"/>
      <c r="ASZ80" s="19"/>
      <c r="ATA80" s="19"/>
      <c r="ATB80" s="19"/>
      <c r="ATC80" s="19"/>
      <c r="ATD80" s="19"/>
      <c r="ATE80" s="19"/>
      <c r="ATF80" s="19"/>
      <c r="ATG80" s="19"/>
      <c r="ATH80" s="19"/>
      <c r="ATI80" s="19"/>
      <c r="ATJ80" s="19"/>
      <c r="ATK80" s="19"/>
      <c r="ATL80" s="19"/>
      <c r="ATM80" s="19"/>
      <c r="ATN80" s="19"/>
      <c r="ATO80" s="19"/>
      <c r="ATP80" s="19"/>
      <c r="ATQ80" s="19"/>
      <c r="ATR80" s="19"/>
      <c r="ATS80" s="19"/>
      <c r="ATT80" s="19"/>
      <c r="ATU80" s="19"/>
      <c r="ATV80" s="19"/>
      <c r="ATW80" s="19"/>
      <c r="ATX80" s="19"/>
      <c r="ATY80" s="19"/>
      <c r="ATZ80" s="19"/>
      <c r="AUA80" s="19"/>
      <c r="AUB80" s="19"/>
      <c r="AUC80" s="19"/>
      <c r="AUD80" s="19"/>
      <c r="AUE80" s="19"/>
      <c r="AUF80" s="19"/>
      <c r="AUG80" s="19"/>
      <c r="AUH80" s="19"/>
      <c r="AUI80" s="19"/>
      <c r="AUJ80" s="19"/>
      <c r="AUK80" s="19"/>
      <c r="AUL80" s="19"/>
      <c r="AUM80" s="19"/>
      <c r="AUN80" s="19"/>
      <c r="AUO80" s="19"/>
      <c r="AUP80" s="19"/>
      <c r="AUQ80" s="19"/>
      <c r="AUR80" s="19"/>
      <c r="AUS80" s="19"/>
      <c r="AUT80" s="19"/>
      <c r="AUU80" s="19"/>
      <c r="AUV80" s="19"/>
      <c r="AUW80" s="19"/>
      <c r="AUX80" s="19"/>
      <c r="AUY80" s="19"/>
      <c r="AUZ80" s="19"/>
      <c r="AVA80" s="19"/>
      <c r="AVB80" s="19"/>
      <c r="AVC80" s="19"/>
      <c r="AVD80" s="19"/>
      <c r="AVE80" s="19"/>
      <c r="AVF80" s="19"/>
      <c r="AVG80" s="19"/>
      <c r="AVH80" s="19"/>
      <c r="AVI80" s="19"/>
      <c r="AVJ80" s="19"/>
      <c r="AVK80" s="19"/>
      <c r="AVL80" s="19"/>
      <c r="AVM80" s="19"/>
      <c r="AVN80" s="19"/>
      <c r="AVO80" s="19"/>
      <c r="AVP80" s="19"/>
      <c r="AVQ80" s="19"/>
      <c r="AVR80" s="19"/>
      <c r="AVS80" s="19"/>
      <c r="AVT80" s="19"/>
      <c r="AVU80" s="19"/>
      <c r="AVV80" s="19"/>
      <c r="AVW80" s="19"/>
      <c r="AVX80" s="19"/>
      <c r="AVY80" s="19"/>
      <c r="AVZ80" s="19"/>
      <c r="AWA80" s="19"/>
      <c r="AWB80" s="19"/>
      <c r="AWC80" s="19"/>
      <c r="AWD80" s="19"/>
      <c r="AWE80" s="19"/>
      <c r="AWF80" s="19"/>
      <c r="AWG80" s="19"/>
      <c r="AWH80" s="19"/>
      <c r="AWI80" s="19"/>
      <c r="AWJ80" s="19"/>
      <c r="AWK80" s="19"/>
      <c r="AWL80" s="19"/>
      <c r="AWM80" s="19"/>
      <c r="AWN80" s="19"/>
      <c r="AWO80" s="19"/>
      <c r="AWP80" s="19"/>
      <c r="AWQ80" s="19"/>
      <c r="AWR80" s="19"/>
      <c r="AWS80" s="19"/>
      <c r="AWT80" s="19"/>
      <c r="AWU80" s="19"/>
      <c r="AWV80" s="19"/>
      <c r="AWW80" s="19"/>
      <c r="AWX80" s="19"/>
    </row>
    <row r="81" spans="1:1298" ht="18.75" x14ac:dyDescent="0.25">
      <c r="A81" s="20" t="s">
        <v>45</v>
      </c>
      <c r="B81" s="21">
        <v>191</v>
      </c>
      <c r="C81" s="29">
        <f>B81*C84/B84</f>
        <v>169.99643097643096</v>
      </c>
    </row>
    <row r="82" spans="1:1298" ht="18.75" x14ac:dyDescent="0.25">
      <c r="A82" s="20" t="s">
        <v>66</v>
      </c>
      <c r="B82" s="21">
        <v>90</v>
      </c>
      <c r="C82" s="29">
        <f>B82*C84/B84</f>
        <v>80.103030303030295</v>
      </c>
    </row>
    <row r="83" spans="1:1298" ht="18.75" x14ac:dyDescent="0.25">
      <c r="A83" s="20" t="s">
        <v>67</v>
      </c>
      <c r="B83" s="21">
        <v>16</v>
      </c>
      <c r="C83" s="29">
        <f>B83*C84/B84</f>
        <v>14.240538720538719</v>
      </c>
    </row>
    <row r="84" spans="1:1298" s="31" customFormat="1" ht="18.75" x14ac:dyDescent="0.25">
      <c r="A84" s="28"/>
      <c r="B84" s="23">
        <f>SUM(B81:B83)</f>
        <v>297</v>
      </c>
      <c r="C84" s="30">
        <v>264.33999999999997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9"/>
      <c r="SE84" s="19"/>
      <c r="SF84" s="19"/>
      <c r="SG84" s="19"/>
      <c r="SH84" s="19"/>
      <c r="SI84" s="19"/>
      <c r="SJ84" s="19"/>
      <c r="SK84" s="19"/>
      <c r="SL84" s="19"/>
      <c r="SM84" s="19"/>
      <c r="SN84" s="19"/>
      <c r="SO84" s="19"/>
      <c r="SP84" s="19"/>
      <c r="SQ84" s="19"/>
      <c r="SR84" s="19"/>
      <c r="SS84" s="19"/>
      <c r="ST84" s="19"/>
      <c r="SU84" s="19"/>
      <c r="SV84" s="19"/>
      <c r="SW84" s="19"/>
      <c r="SX84" s="19"/>
      <c r="SY84" s="19"/>
      <c r="SZ84" s="19"/>
      <c r="TA84" s="19"/>
      <c r="TB84" s="19"/>
      <c r="TC84" s="19"/>
      <c r="TD84" s="19"/>
      <c r="TE84" s="19"/>
      <c r="TF84" s="19"/>
      <c r="TG84" s="19"/>
      <c r="TH84" s="19"/>
      <c r="TI84" s="19"/>
      <c r="TJ84" s="19"/>
      <c r="TK84" s="19"/>
      <c r="TL84" s="19"/>
      <c r="TM84" s="19"/>
      <c r="TN84" s="19"/>
      <c r="TO84" s="19"/>
      <c r="TP84" s="19"/>
      <c r="TQ84" s="19"/>
      <c r="TR84" s="19"/>
      <c r="TS84" s="19"/>
      <c r="TT84" s="19"/>
      <c r="TU84" s="19"/>
      <c r="TV84" s="19"/>
      <c r="TW84" s="19"/>
      <c r="TX84" s="19"/>
      <c r="TY84" s="19"/>
      <c r="TZ84" s="19"/>
      <c r="UA84" s="19"/>
      <c r="UB84" s="19"/>
      <c r="UC84" s="19"/>
      <c r="UD84" s="19"/>
      <c r="UE84" s="19"/>
      <c r="UF84" s="19"/>
      <c r="UG84" s="19"/>
      <c r="UH84" s="19"/>
      <c r="UI84" s="19"/>
      <c r="UJ84" s="19"/>
      <c r="UK84" s="19"/>
      <c r="UL84" s="19"/>
      <c r="UM84" s="19"/>
      <c r="UN84" s="19"/>
      <c r="UO84" s="19"/>
      <c r="UP84" s="19"/>
      <c r="UQ84" s="19"/>
      <c r="UR84" s="19"/>
      <c r="US84" s="19"/>
      <c r="UT84" s="19"/>
      <c r="UU84" s="19"/>
      <c r="UV84" s="19"/>
      <c r="UW84" s="19"/>
      <c r="UX84" s="19"/>
      <c r="UY84" s="19"/>
      <c r="UZ84" s="19"/>
      <c r="VA84" s="19"/>
      <c r="VB84" s="19"/>
      <c r="VC84" s="19"/>
      <c r="VD84" s="19"/>
      <c r="VE84" s="19"/>
      <c r="VF84" s="19"/>
      <c r="VG84" s="19"/>
      <c r="VH84" s="19"/>
      <c r="VI84" s="19"/>
      <c r="VJ84" s="19"/>
      <c r="VK84" s="19"/>
      <c r="VL84" s="19"/>
      <c r="VM84" s="19"/>
      <c r="VN84" s="19"/>
      <c r="VO84" s="19"/>
      <c r="VP84" s="19"/>
      <c r="VQ84" s="19"/>
      <c r="VR84" s="19"/>
      <c r="VS84" s="19"/>
      <c r="VT84" s="19"/>
      <c r="VU84" s="19"/>
      <c r="VV84" s="19"/>
      <c r="VW84" s="19"/>
      <c r="VX84" s="19"/>
      <c r="VY84" s="19"/>
      <c r="VZ84" s="19"/>
      <c r="WA84" s="19"/>
      <c r="WB84" s="19"/>
      <c r="WC84" s="19"/>
      <c r="WD84" s="19"/>
      <c r="WE84" s="19"/>
      <c r="WF84" s="19"/>
      <c r="WG84" s="19"/>
      <c r="WH84" s="19"/>
      <c r="WI84" s="19"/>
      <c r="WJ84" s="19"/>
      <c r="WK84" s="19"/>
      <c r="WL84" s="19"/>
      <c r="WM84" s="19"/>
      <c r="WN84" s="19"/>
      <c r="WO84" s="19"/>
      <c r="WP84" s="19"/>
      <c r="WQ84" s="19"/>
      <c r="WR84" s="19"/>
      <c r="WS84" s="19"/>
      <c r="WT84" s="19"/>
      <c r="WU84" s="19"/>
      <c r="WV84" s="19"/>
      <c r="WW84" s="19"/>
      <c r="WX84" s="19"/>
      <c r="WY84" s="19"/>
      <c r="WZ84" s="19"/>
      <c r="XA84" s="19"/>
      <c r="XB84" s="19"/>
      <c r="XC84" s="19"/>
      <c r="XD84" s="19"/>
      <c r="XE84" s="19"/>
      <c r="XF84" s="19"/>
      <c r="XG84" s="19"/>
      <c r="XH84" s="19"/>
      <c r="XI84" s="19"/>
      <c r="XJ84" s="19"/>
      <c r="XK84" s="19"/>
      <c r="XL84" s="19"/>
      <c r="XM84" s="19"/>
      <c r="XN84" s="19"/>
      <c r="XO84" s="19"/>
      <c r="XP84" s="19"/>
      <c r="XQ84" s="19"/>
      <c r="XR84" s="19"/>
      <c r="XS84" s="19"/>
      <c r="XT84" s="19"/>
      <c r="XU84" s="19"/>
      <c r="XV84" s="19"/>
      <c r="XW84" s="19"/>
      <c r="XX84" s="19"/>
      <c r="XY84" s="19"/>
      <c r="XZ84" s="19"/>
      <c r="YA84" s="19"/>
      <c r="YB84" s="19"/>
      <c r="YC84" s="19"/>
      <c r="YD84" s="19"/>
      <c r="YE84" s="19"/>
      <c r="YF84" s="19"/>
      <c r="YG84" s="19"/>
      <c r="YH84" s="19"/>
      <c r="YI84" s="19"/>
      <c r="YJ84" s="19"/>
      <c r="YK84" s="19"/>
      <c r="YL84" s="19"/>
      <c r="YM84" s="19"/>
      <c r="YN84" s="19"/>
      <c r="YO84" s="19"/>
      <c r="YP84" s="19"/>
      <c r="YQ84" s="19"/>
      <c r="YR84" s="19"/>
      <c r="YS84" s="19"/>
      <c r="YT84" s="19"/>
      <c r="YU84" s="19"/>
      <c r="YV84" s="19"/>
      <c r="YW84" s="19"/>
      <c r="YX84" s="19"/>
      <c r="YY84" s="19"/>
      <c r="YZ84" s="19"/>
      <c r="ZA84" s="19"/>
      <c r="ZB84" s="19"/>
      <c r="ZC84" s="19"/>
      <c r="ZD84" s="19"/>
      <c r="ZE84" s="19"/>
      <c r="ZF84" s="19"/>
      <c r="ZG84" s="19"/>
      <c r="ZH84" s="19"/>
      <c r="ZI84" s="19"/>
      <c r="ZJ84" s="19"/>
      <c r="ZK84" s="19"/>
      <c r="ZL84" s="19"/>
      <c r="ZM84" s="19"/>
      <c r="ZN84" s="19"/>
      <c r="ZO84" s="19"/>
      <c r="ZP84" s="19"/>
      <c r="ZQ84" s="19"/>
      <c r="ZR84" s="19"/>
      <c r="ZS84" s="19"/>
      <c r="ZT84" s="19"/>
      <c r="ZU84" s="19"/>
      <c r="ZV84" s="19"/>
      <c r="ZW84" s="19"/>
      <c r="ZX84" s="19"/>
      <c r="ZY84" s="19"/>
      <c r="ZZ84" s="19"/>
      <c r="AAA84" s="19"/>
      <c r="AAB84" s="19"/>
      <c r="AAC84" s="19"/>
      <c r="AAD84" s="19"/>
      <c r="AAE84" s="19"/>
      <c r="AAF84" s="19"/>
      <c r="AAG84" s="19"/>
      <c r="AAH84" s="19"/>
      <c r="AAI84" s="19"/>
      <c r="AAJ84" s="19"/>
      <c r="AAK84" s="19"/>
      <c r="AAL84" s="19"/>
      <c r="AAM84" s="19"/>
      <c r="AAN84" s="19"/>
      <c r="AAO84" s="19"/>
      <c r="AAP84" s="19"/>
      <c r="AAQ84" s="19"/>
      <c r="AAR84" s="19"/>
      <c r="AAS84" s="19"/>
      <c r="AAT84" s="19"/>
      <c r="AAU84" s="19"/>
      <c r="AAV84" s="19"/>
      <c r="AAW84" s="19"/>
      <c r="AAX84" s="19"/>
      <c r="AAY84" s="19"/>
      <c r="AAZ84" s="19"/>
      <c r="ABA84" s="19"/>
      <c r="ABB84" s="19"/>
      <c r="ABC84" s="19"/>
      <c r="ABD84" s="19"/>
      <c r="ABE84" s="19"/>
      <c r="ABF84" s="19"/>
      <c r="ABG84" s="19"/>
      <c r="ABH84" s="19"/>
      <c r="ABI84" s="19"/>
      <c r="ABJ84" s="19"/>
      <c r="ABK84" s="19"/>
      <c r="ABL84" s="19"/>
      <c r="ABM84" s="19"/>
      <c r="ABN84" s="19"/>
      <c r="ABO84" s="19"/>
      <c r="ABP84" s="19"/>
      <c r="ABQ84" s="19"/>
      <c r="ABR84" s="19"/>
      <c r="ABS84" s="19"/>
      <c r="ABT84" s="19"/>
      <c r="ABU84" s="19"/>
      <c r="ABV84" s="19"/>
      <c r="ABW84" s="19"/>
      <c r="ABX84" s="19"/>
      <c r="ABY84" s="19"/>
      <c r="ABZ84" s="19"/>
      <c r="ACA84" s="19"/>
      <c r="ACB84" s="19"/>
      <c r="ACC84" s="19"/>
      <c r="ACD84" s="19"/>
      <c r="ACE84" s="19"/>
      <c r="ACF84" s="19"/>
      <c r="ACG84" s="19"/>
      <c r="ACH84" s="19"/>
      <c r="ACI84" s="19"/>
      <c r="ACJ84" s="19"/>
      <c r="ACK84" s="19"/>
      <c r="ACL84" s="19"/>
      <c r="ACM84" s="19"/>
      <c r="ACN84" s="19"/>
      <c r="ACO84" s="19"/>
      <c r="ACP84" s="19"/>
      <c r="ACQ84" s="19"/>
      <c r="ACR84" s="19"/>
      <c r="ACS84" s="19"/>
      <c r="ACT84" s="19"/>
      <c r="ACU84" s="19"/>
      <c r="ACV84" s="19"/>
      <c r="ACW84" s="19"/>
      <c r="ACX84" s="19"/>
      <c r="ACY84" s="19"/>
      <c r="ACZ84" s="19"/>
      <c r="ADA84" s="19"/>
      <c r="ADB84" s="19"/>
      <c r="ADC84" s="19"/>
      <c r="ADD84" s="19"/>
      <c r="ADE84" s="19"/>
      <c r="ADF84" s="19"/>
      <c r="ADG84" s="19"/>
      <c r="ADH84" s="19"/>
      <c r="ADI84" s="19"/>
      <c r="ADJ84" s="19"/>
      <c r="ADK84" s="19"/>
      <c r="ADL84" s="19"/>
      <c r="ADM84" s="19"/>
      <c r="ADN84" s="19"/>
      <c r="ADO84" s="19"/>
      <c r="ADP84" s="19"/>
      <c r="ADQ84" s="19"/>
      <c r="ADR84" s="19"/>
      <c r="ADS84" s="19"/>
      <c r="ADT84" s="19"/>
      <c r="ADU84" s="19"/>
      <c r="ADV84" s="19"/>
      <c r="ADW84" s="19"/>
      <c r="ADX84" s="19"/>
      <c r="ADY84" s="19"/>
      <c r="ADZ84" s="19"/>
      <c r="AEA84" s="19"/>
      <c r="AEB84" s="19"/>
      <c r="AEC84" s="19"/>
      <c r="AED84" s="19"/>
      <c r="AEE84" s="19"/>
      <c r="AEF84" s="19"/>
      <c r="AEG84" s="19"/>
      <c r="AEH84" s="19"/>
      <c r="AEI84" s="19"/>
      <c r="AEJ84" s="19"/>
      <c r="AEK84" s="19"/>
      <c r="AEL84" s="19"/>
      <c r="AEM84" s="19"/>
      <c r="AEN84" s="19"/>
      <c r="AEO84" s="19"/>
      <c r="AEP84" s="19"/>
      <c r="AEQ84" s="19"/>
      <c r="AER84" s="19"/>
      <c r="AES84" s="19"/>
      <c r="AET84" s="19"/>
      <c r="AEU84" s="19"/>
      <c r="AEV84" s="19"/>
      <c r="AEW84" s="19"/>
      <c r="AEX84" s="19"/>
      <c r="AEY84" s="19"/>
      <c r="AEZ84" s="19"/>
      <c r="AFA84" s="19"/>
      <c r="AFB84" s="19"/>
      <c r="AFC84" s="19"/>
      <c r="AFD84" s="19"/>
      <c r="AFE84" s="19"/>
      <c r="AFF84" s="19"/>
      <c r="AFG84" s="19"/>
      <c r="AFH84" s="19"/>
      <c r="AFI84" s="19"/>
      <c r="AFJ84" s="19"/>
      <c r="AFK84" s="19"/>
      <c r="AFL84" s="19"/>
      <c r="AFM84" s="19"/>
      <c r="AFN84" s="19"/>
      <c r="AFO84" s="19"/>
      <c r="AFP84" s="19"/>
      <c r="AFQ84" s="19"/>
      <c r="AFR84" s="19"/>
      <c r="AFS84" s="19"/>
      <c r="AFT84" s="19"/>
      <c r="AFU84" s="19"/>
      <c r="AFV84" s="19"/>
      <c r="AFW84" s="19"/>
      <c r="AFX84" s="19"/>
      <c r="AFY84" s="19"/>
      <c r="AFZ84" s="19"/>
      <c r="AGA84" s="19"/>
      <c r="AGB84" s="19"/>
      <c r="AGC84" s="19"/>
      <c r="AGD84" s="19"/>
      <c r="AGE84" s="19"/>
      <c r="AGF84" s="19"/>
      <c r="AGG84" s="19"/>
      <c r="AGH84" s="19"/>
      <c r="AGI84" s="19"/>
      <c r="AGJ84" s="19"/>
      <c r="AGK84" s="19"/>
      <c r="AGL84" s="19"/>
      <c r="AGM84" s="19"/>
      <c r="AGN84" s="19"/>
      <c r="AGO84" s="19"/>
      <c r="AGP84" s="19"/>
      <c r="AGQ84" s="19"/>
      <c r="AGR84" s="19"/>
      <c r="AGS84" s="19"/>
      <c r="AGT84" s="19"/>
      <c r="AGU84" s="19"/>
      <c r="AGV84" s="19"/>
      <c r="AGW84" s="19"/>
      <c r="AGX84" s="19"/>
      <c r="AGY84" s="19"/>
      <c r="AGZ84" s="19"/>
      <c r="AHA84" s="19"/>
      <c r="AHB84" s="19"/>
      <c r="AHC84" s="19"/>
      <c r="AHD84" s="19"/>
      <c r="AHE84" s="19"/>
      <c r="AHF84" s="19"/>
      <c r="AHG84" s="19"/>
      <c r="AHH84" s="19"/>
      <c r="AHI84" s="19"/>
      <c r="AHJ84" s="19"/>
      <c r="AHK84" s="19"/>
      <c r="AHL84" s="19"/>
      <c r="AHM84" s="19"/>
      <c r="AHN84" s="19"/>
      <c r="AHO84" s="19"/>
      <c r="AHP84" s="19"/>
      <c r="AHQ84" s="19"/>
      <c r="AHR84" s="19"/>
      <c r="AHS84" s="19"/>
      <c r="AHT84" s="19"/>
      <c r="AHU84" s="19"/>
      <c r="AHV84" s="19"/>
      <c r="AHW84" s="19"/>
      <c r="AHX84" s="19"/>
      <c r="AHY84" s="19"/>
      <c r="AHZ84" s="19"/>
      <c r="AIA84" s="19"/>
      <c r="AIB84" s="19"/>
      <c r="AIC84" s="19"/>
      <c r="AID84" s="19"/>
      <c r="AIE84" s="19"/>
      <c r="AIF84" s="19"/>
      <c r="AIG84" s="19"/>
      <c r="AIH84" s="19"/>
      <c r="AII84" s="19"/>
      <c r="AIJ84" s="19"/>
      <c r="AIK84" s="19"/>
      <c r="AIL84" s="19"/>
      <c r="AIM84" s="19"/>
      <c r="AIN84" s="19"/>
      <c r="AIO84" s="19"/>
      <c r="AIP84" s="19"/>
      <c r="AIQ84" s="19"/>
      <c r="AIR84" s="19"/>
      <c r="AIS84" s="19"/>
      <c r="AIT84" s="19"/>
      <c r="AIU84" s="19"/>
      <c r="AIV84" s="19"/>
      <c r="AIW84" s="19"/>
      <c r="AIX84" s="19"/>
      <c r="AIY84" s="19"/>
      <c r="AIZ84" s="19"/>
      <c r="AJA84" s="19"/>
      <c r="AJB84" s="19"/>
      <c r="AJC84" s="19"/>
      <c r="AJD84" s="19"/>
      <c r="AJE84" s="19"/>
      <c r="AJF84" s="19"/>
      <c r="AJG84" s="19"/>
      <c r="AJH84" s="19"/>
      <c r="AJI84" s="19"/>
      <c r="AJJ84" s="19"/>
      <c r="AJK84" s="19"/>
      <c r="AJL84" s="19"/>
      <c r="AJM84" s="19"/>
      <c r="AJN84" s="19"/>
      <c r="AJO84" s="19"/>
      <c r="AJP84" s="19"/>
      <c r="AJQ84" s="19"/>
      <c r="AJR84" s="19"/>
      <c r="AJS84" s="19"/>
      <c r="AJT84" s="19"/>
      <c r="AJU84" s="19"/>
      <c r="AJV84" s="19"/>
      <c r="AJW84" s="19"/>
      <c r="AJX84" s="19"/>
      <c r="AJY84" s="19"/>
      <c r="AJZ84" s="19"/>
      <c r="AKA84" s="19"/>
      <c r="AKB84" s="19"/>
      <c r="AKC84" s="19"/>
      <c r="AKD84" s="19"/>
      <c r="AKE84" s="19"/>
      <c r="AKF84" s="19"/>
      <c r="AKG84" s="19"/>
      <c r="AKH84" s="19"/>
      <c r="AKI84" s="19"/>
      <c r="AKJ84" s="19"/>
      <c r="AKK84" s="19"/>
      <c r="AKL84" s="19"/>
      <c r="AKM84" s="19"/>
      <c r="AKN84" s="19"/>
      <c r="AKO84" s="19"/>
      <c r="AKP84" s="19"/>
      <c r="AKQ84" s="19"/>
      <c r="AKR84" s="19"/>
      <c r="AKS84" s="19"/>
      <c r="AKT84" s="19"/>
      <c r="AKU84" s="19"/>
      <c r="AKV84" s="19"/>
      <c r="AKW84" s="19"/>
      <c r="AKX84" s="19"/>
      <c r="AKY84" s="19"/>
      <c r="AKZ84" s="19"/>
      <c r="ALA84" s="19"/>
      <c r="ALB84" s="19"/>
      <c r="ALC84" s="19"/>
      <c r="ALD84" s="19"/>
      <c r="ALE84" s="19"/>
      <c r="ALF84" s="19"/>
      <c r="ALG84" s="19"/>
      <c r="ALH84" s="19"/>
      <c r="ALI84" s="19"/>
      <c r="ALJ84" s="19"/>
      <c r="ALK84" s="19"/>
      <c r="ALL84" s="19"/>
      <c r="ALM84" s="19"/>
      <c r="ALN84" s="19"/>
      <c r="ALO84" s="19"/>
      <c r="ALP84" s="19"/>
      <c r="ALQ84" s="19"/>
      <c r="ALR84" s="19"/>
      <c r="ALS84" s="19"/>
      <c r="ALT84" s="19"/>
      <c r="ALU84" s="19"/>
      <c r="ALV84" s="19"/>
      <c r="ALW84" s="19"/>
      <c r="ALX84" s="19"/>
      <c r="ALY84" s="19"/>
      <c r="ALZ84" s="19"/>
      <c r="AMA84" s="19"/>
      <c r="AMB84" s="19"/>
      <c r="AMC84" s="19"/>
      <c r="AMD84" s="19"/>
      <c r="AME84" s="19"/>
      <c r="AMF84" s="19"/>
      <c r="AMG84" s="19"/>
      <c r="AMH84" s="19"/>
      <c r="AMI84" s="19"/>
      <c r="AMJ84" s="19"/>
      <c r="AMK84" s="19"/>
      <c r="AML84" s="19"/>
      <c r="AMM84" s="19"/>
      <c r="AMN84" s="19"/>
      <c r="AMO84" s="19"/>
      <c r="AMP84" s="19"/>
      <c r="AMQ84" s="19"/>
      <c r="AMR84" s="19"/>
      <c r="AMS84" s="19"/>
      <c r="AMT84" s="19"/>
      <c r="AMU84" s="19"/>
      <c r="AMV84" s="19"/>
      <c r="AMW84" s="19"/>
      <c r="AMX84" s="19"/>
      <c r="AMY84" s="19"/>
      <c r="AMZ84" s="19"/>
      <c r="ANA84" s="19"/>
      <c r="ANB84" s="19"/>
      <c r="ANC84" s="19"/>
      <c r="AND84" s="19"/>
      <c r="ANE84" s="19"/>
      <c r="ANF84" s="19"/>
      <c r="ANG84" s="19"/>
      <c r="ANH84" s="19"/>
      <c r="ANI84" s="19"/>
      <c r="ANJ84" s="19"/>
      <c r="ANK84" s="19"/>
      <c r="ANL84" s="19"/>
      <c r="ANM84" s="19"/>
      <c r="ANN84" s="19"/>
      <c r="ANO84" s="19"/>
      <c r="ANP84" s="19"/>
      <c r="ANQ84" s="19"/>
      <c r="ANR84" s="19"/>
      <c r="ANS84" s="19"/>
      <c r="ANT84" s="19"/>
      <c r="ANU84" s="19"/>
      <c r="ANV84" s="19"/>
      <c r="ANW84" s="19"/>
      <c r="ANX84" s="19"/>
      <c r="ANY84" s="19"/>
      <c r="ANZ84" s="19"/>
      <c r="AOA84" s="19"/>
      <c r="AOB84" s="19"/>
      <c r="AOC84" s="19"/>
      <c r="AOD84" s="19"/>
      <c r="AOE84" s="19"/>
      <c r="AOF84" s="19"/>
      <c r="AOG84" s="19"/>
      <c r="AOH84" s="19"/>
      <c r="AOI84" s="19"/>
      <c r="AOJ84" s="19"/>
      <c r="AOK84" s="19"/>
      <c r="AOL84" s="19"/>
      <c r="AOM84" s="19"/>
      <c r="AON84" s="19"/>
      <c r="AOO84" s="19"/>
      <c r="AOP84" s="19"/>
      <c r="AOQ84" s="19"/>
      <c r="AOR84" s="19"/>
      <c r="AOS84" s="19"/>
      <c r="AOT84" s="19"/>
      <c r="AOU84" s="19"/>
      <c r="AOV84" s="19"/>
      <c r="AOW84" s="19"/>
      <c r="AOX84" s="19"/>
      <c r="AOY84" s="19"/>
      <c r="AOZ84" s="19"/>
      <c r="APA84" s="19"/>
      <c r="APB84" s="19"/>
      <c r="APC84" s="19"/>
      <c r="APD84" s="19"/>
      <c r="APE84" s="19"/>
      <c r="APF84" s="19"/>
      <c r="APG84" s="19"/>
      <c r="APH84" s="19"/>
      <c r="API84" s="19"/>
      <c r="APJ84" s="19"/>
      <c r="APK84" s="19"/>
      <c r="APL84" s="19"/>
      <c r="APM84" s="19"/>
      <c r="APN84" s="19"/>
      <c r="APO84" s="19"/>
      <c r="APP84" s="19"/>
      <c r="APQ84" s="19"/>
      <c r="APR84" s="19"/>
      <c r="APS84" s="19"/>
      <c r="APT84" s="19"/>
      <c r="APU84" s="19"/>
      <c r="APV84" s="19"/>
      <c r="APW84" s="19"/>
      <c r="APX84" s="19"/>
      <c r="APY84" s="19"/>
      <c r="APZ84" s="19"/>
      <c r="AQA84" s="19"/>
      <c r="AQB84" s="19"/>
      <c r="AQC84" s="19"/>
      <c r="AQD84" s="19"/>
      <c r="AQE84" s="19"/>
      <c r="AQF84" s="19"/>
      <c r="AQG84" s="19"/>
      <c r="AQH84" s="19"/>
      <c r="AQI84" s="19"/>
      <c r="AQJ84" s="19"/>
      <c r="AQK84" s="19"/>
      <c r="AQL84" s="19"/>
      <c r="AQM84" s="19"/>
      <c r="AQN84" s="19"/>
      <c r="AQO84" s="19"/>
      <c r="AQP84" s="19"/>
      <c r="AQQ84" s="19"/>
      <c r="AQR84" s="19"/>
      <c r="AQS84" s="19"/>
      <c r="AQT84" s="19"/>
      <c r="AQU84" s="19"/>
      <c r="AQV84" s="19"/>
      <c r="AQW84" s="19"/>
      <c r="AQX84" s="19"/>
      <c r="AQY84" s="19"/>
      <c r="AQZ84" s="19"/>
      <c r="ARA84" s="19"/>
      <c r="ARB84" s="19"/>
      <c r="ARC84" s="19"/>
      <c r="ARD84" s="19"/>
      <c r="ARE84" s="19"/>
      <c r="ARF84" s="19"/>
      <c r="ARG84" s="19"/>
      <c r="ARH84" s="19"/>
      <c r="ARI84" s="19"/>
      <c r="ARJ84" s="19"/>
      <c r="ARK84" s="19"/>
      <c r="ARL84" s="19"/>
      <c r="ARM84" s="19"/>
      <c r="ARN84" s="19"/>
      <c r="ARO84" s="19"/>
      <c r="ARP84" s="19"/>
      <c r="ARQ84" s="19"/>
      <c r="ARR84" s="19"/>
      <c r="ARS84" s="19"/>
      <c r="ART84" s="19"/>
      <c r="ARU84" s="19"/>
      <c r="ARV84" s="19"/>
      <c r="ARW84" s="19"/>
      <c r="ARX84" s="19"/>
      <c r="ARY84" s="19"/>
      <c r="ARZ84" s="19"/>
      <c r="ASA84" s="19"/>
      <c r="ASB84" s="19"/>
      <c r="ASC84" s="19"/>
      <c r="ASD84" s="19"/>
      <c r="ASE84" s="19"/>
      <c r="ASF84" s="19"/>
      <c r="ASG84" s="19"/>
      <c r="ASH84" s="19"/>
      <c r="ASI84" s="19"/>
      <c r="ASJ84" s="19"/>
      <c r="ASK84" s="19"/>
      <c r="ASL84" s="19"/>
      <c r="ASM84" s="19"/>
      <c r="ASN84" s="19"/>
      <c r="ASO84" s="19"/>
      <c r="ASP84" s="19"/>
      <c r="ASQ84" s="19"/>
      <c r="ASR84" s="19"/>
      <c r="ASS84" s="19"/>
      <c r="AST84" s="19"/>
      <c r="ASU84" s="19"/>
      <c r="ASV84" s="19"/>
      <c r="ASW84" s="19"/>
      <c r="ASX84" s="19"/>
      <c r="ASY84" s="19"/>
      <c r="ASZ84" s="19"/>
      <c r="ATA84" s="19"/>
      <c r="ATB84" s="19"/>
      <c r="ATC84" s="19"/>
      <c r="ATD84" s="19"/>
      <c r="ATE84" s="19"/>
      <c r="ATF84" s="19"/>
      <c r="ATG84" s="19"/>
      <c r="ATH84" s="19"/>
      <c r="ATI84" s="19"/>
      <c r="ATJ84" s="19"/>
      <c r="ATK84" s="19"/>
      <c r="ATL84" s="19"/>
      <c r="ATM84" s="19"/>
      <c r="ATN84" s="19"/>
      <c r="ATO84" s="19"/>
      <c r="ATP84" s="19"/>
      <c r="ATQ84" s="19"/>
      <c r="ATR84" s="19"/>
      <c r="ATS84" s="19"/>
      <c r="ATT84" s="19"/>
      <c r="ATU84" s="19"/>
      <c r="ATV84" s="19"/>
      <c r="ATW84" s="19"/>
      <c r="ATX84" s="19"/>
      <c r="ATY84" s="19"/>
      <c r="ATZ84" s="19"/>
      <c r="AUA84" s="19"/>
      <c r="AUB84" s="19"/>
      <c r="AUC84" s="19"/>
      <c r="AUD84" s="19"/>
      <c r="AUE84" s="19"/>
      <c r="AUF84" s="19"/>
      <c r="AUG84" s="19"/>
      <c r="AUH84" s="19"/>
      <c r="AUI84" s="19"/>
      <c r="AUJ84" s="19"/>
      <c r="AUK84" s="19"/>
      <c r="AUL84" s="19"/>
      <c r="AUM84" s="19"/>
      <c r="AUN84" s="19"/>
      <c r="AUO84" s="19"/>
      <c r="AUP84" s="19"/>
      <c r="AUQ84" s="19"/>
      <c r="AUR84" s="19"/>
      <c r="AUS84" s="19"/>
      <c r="AUT84" s="19"/>
      <c r="AUU84" s="19"/>
      <c r="AUV84" s="19"/>
      <c r="AUW84" s="19"/>
      <c r="AUX84" s="19"/>
      <c r="AUY84" s="19"/>
      <c r="AUZ84" s="19"/>
      <c r="AVA84" s="19"/>
      <c r="AVB84" s="19"/>
      <c r="AVC84" s="19"/>
      <c r="AVD84" s="19"/>
      <c r="AVE84" s="19"/>
      <c r="AVF84" s="19"/>
      <c r="AVG84" s="19"/>
      <c r="AVH84" s="19"/>
      <c r="AVI84" s="19"/>
      <c r="AVJ84" s="19"/>
      <c r="AVK84" s="19"/>
      <c r="AVL84" s="19"/>
      <c r="AVM84" s="19"/>
      <c r="AVN84" s="19"/>
      <c r="AVO84" s="19"/>
      <c r="AVP84" s="19"/>
      <c r="AVQ84" s="19"/>
      <c r="AVR84" s="19"/>
      <c r="AVS84" s="19"/>
      <c r="AVT84" s="19"/>
      <c r="AVU84" s="19"/>
      <c r="AVV84" s="19"/>
      <c r="AVW84" s="19"/>
      <c r="AVX84" s="19"/>
      <c r="AVY84" s="19"/>
      <c r="AVZ84" s="19"/>
      <c r="AWA84" s="19"/>
      <c r="AWB84" s="19"/>
      <c r="AWC84" s="19"/>
      <c r="AWD84" s="19"/>
      <c r="AWE84" s="19"/>
      <c r="AWF84" s="19"/>
      <c r="AWG84" s="19"/>
      <c r="AWH84" s="19"/>
      <c r="AWI84" s="19"/>
      <c r="AWJ84" s="19"/>
      <c r="AWK84" s="19"/>
      <c r="AWL84" s="19"/>
      <c r="AWM84" s="19"/>
      <c r="AWN84" s="19"/>
      <c r="AWO84" s="19"/>
      <c r="AWP84" s="19"/>
      <c r="AWQ84" s="19"/>
      <c r="AWR84" s="19"/>
      <c r="AWS84" s="19"/>
      <c r="AWT84" s="19"/>
      <c r="AWU84" s="19"/>
      <c r="AWV84" s="19"/>
      <c r="AWW84" s="19"/>
      <c r="AWX84" s="19"/>
    </row>
    <row r="85" spans="1:1298" ht="18.75" x14ac:dyDescent="0.25">
      <c r="A85" s="20" t="s">
        <v>46</v>
      </c>
      <c r="B85" s="21">
        <v>144</v>
      </c>
      <c r="C85" s="29">
        <f>B85*C87/B87</f>
        <v>182.70842553191491</v>
      </c>
    </row>
    <row r="86" spans="1:1298" ht="18.75" x14ac:dyDescent="0.25">
      <c r="A86" s="20" t="s">
        <v>47</v>
      </c>
      <c r="B86" s="21">
        <v>91</v>
      </c>
      <c r="C86" s="29">
        <f>B86*C87/B87</f>
        <v>115.46157446808512</v>
      </c>
    </row>
    <row r="87" spans="1:1298" s="31" customFormat="1" ht="18.75" x14ac:dyDescent="0.25">
      <c r="A87" s="28"/>
      <c r="B87" s="23">
        <f>SUM(B85:B86)</f>
        <v>235</v>
      </c>
      <c r="C87" s="30">
        <v>298.17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19"/>
      <c r="NA87" s="19"/>
      <c r="NB87" s="19"/>
      <c r="NC87" s="19"/>
      <c r="ND87" s="19"/>
      <c r="NE87" s="19"/>
      <c r="NF87" s="19"/>
      <c r="NG87" s="19"/>
      <c r="NH87" s="19"/>
      <c r="NI87" s="19"/>
      <c r="NJ87" s="19"/>
      <c r="NK87" s="19"/>
      <c r="NL87" s="19"/>
      <c r="NM87" s="19"/>
      <c r="NN87" s="19"/>
      <c r="NO87" s="19"/>
      <c r="NP87" s="19"/>
      <c r="NQ87" s="19"/>
      <c r="NR87" s="19"/>
      <c r="NS87" s="19"/>
      <c r="NT87" s="19"/>
      <c r="NU87" s="19"/>
      <c r="NV87" s="19"/>
      <c r="NW87" s="19"/>
      <c r="NX87" s="19"/>
      <c r="NY87" s="19"/>
      <c r="NZ87" s="19"/>
      <c r="OA87" s="19"/>
      <c r="OB87" s="19"/>
      <c r="OC87" s="19"/>
      <c r="OD87" s="19"/>
      <c r="OE87" s="19"/>
      <c r="OF87" s="19"/>
      <c r="OG87" s="19"/>
      <c r="OH87" s="19"/>
      <c r="OI87" s="19"/>
      <c r="OJ87" s="19"/>
      <c r="OK87" s="19"/>
      <c r="OL87" s="19"/>
      <c r="OM87" s="19"/>
      <c r="ON87" s="19"/>
      <c r="OO87" s="19"/>
      <c r="OP87" s="19"/>
      <c r="OQ87" s="19"/>
      <c r="OR87" s="19"/>
      <c r="OS87" s="19"/>
      <c r="OT87" s="19"/>
      <c r="OU87" s="19"/>
      <c r="OV87" s="19"/>
      <c r="OW87" s="19"/>
      <c r="OX87" s="19"/>
      <c r="OY87" s="19"/>
      <c r="OZ87" s="19"/>
      <c r="PA87" s="19"/>
      <c r="PB87" s="19"/>
      <c r="PC87" s="19"/>
      <c r="PD87" s="19"/>
      <c r="PE87" s="19"/>
      <c r="PF87" s="19"/>
      <c r="PG87" s="19"/>
      <c r="PH87" s="19"/>
      <c r="PI87" s="19"/>
      <c r="PJ87" s="19"/>
      <c r="PK87" s="19"/>
      <c r="PL87" s="19"/>
      <c r="PM87" s="19"/>
      <c r="PN87" s="19"/>
      <c r="PO87" s="19"/>
      <c r="PP87" s="19"/>
      <c r="PQ87" s="19"/>
      <c r="PR87" s="19"/>
      <c r="PS87" s="19"/>
      <c r="PT87" s="19"/>
      <c r="PU87" s="19"/>
      <c r="PV87" s="19"/>
      <c r="PW87" s="19"/>
      <c r="PX87" s="19"/>
      <c r="PY87" s="19"/>
      <c r="PZ87" s="19"/>
      <c r="QA87" s="19"/>
      <c r="QB87" s="19"/>
      <c r="QC87" s="19"/>
      <c r="QD87" s="19"/>
      <c r="QE87" s="19"/>
      <c r="QF87" s="19"/>
      <c r="QG87" s="19"/>
      <c r="QH87" s="19"/>
      <c r="QI87" s="19"/>
      <c r="QJ87" s="19"/>
      <c r="QK87" s="19"/>
      <c r="QL87" s="19"/>
      <c r="QM87" s="19"/>
      <c r="QN87" s="19"/>
      <c r="QO87" s="19"/>
      <c r="QP87" s="19"/>
      <c r="QQ87" s="19"/>
      <c r="QR87" s="19"/>
      <c r="QS87" s="19"/>
      <c r="QT87" s="19"/>
      <c r="QU87" s="19"/>
      <c r="QV87" s="19"/>
      <c r="QW87" s="19"/>
      <c r="QX87" s="19"/>
      <c r="QY87" s="19"/>
      <c r="QZ87" s="19"/>
      <c r="RA87" s="19"/>
      <c r="RB87" s="19"/>
      <c r="RC87" s="19"/>
      <c r="RD87" s="19"/>
      <c r="RE87" s="19"/>
      <c r="RF87" s="19"/>
      <c r="RG87" s="19"/>
      <c r="RH87" s="19"/>
      <c r="RI87" s="19"/>
      <c r="RJ87" s="19"/>
      <c r="RK87" s="19"/>
      <c r="RL87" s="19"/>
      <c r="RM87" s="19"/>
      <c r="RN87" s="19"/>
      <c r="RO87" s="19"/>
      <c r="RP87" s="19"/>
      <c r="RQ87" s="19"/>
      <c r="RR87" s="19"/>
      <c r="RS87" s="19"/>
      <c r="RT87" s="19"/>
      <c r="RU87" s="19"/>
      <c r="RV87" s="19"/>
      <c r="RW87" s="19"/>
      <c r="RX87" s="19"/>
      <c r="RY87" s="19"/>
      <c r="RZ87" s="19"/>
      <c r="SA87" s="19"/>
      <c r="SB87" s="19"/>
      <c r="SC87" s="19"/>
      <c r="SD87" s="19"/>
      <c r="SE87" s="19"/>
      <c r="SF87" s="19"/>
      <c r="SG87" s="19"/>
      <c r="SH87" s="19"/>
      <c r="SI87" s="19"/>
      <c r="SJ87" s="19"/>
      <c r="SK87" s="19"/>
      <c r="SL87" s="19"/>
      <c r="SM87" s="19"/>
      <c r="SN87" s="19"/>
      <c r="SO87" s="19"/>
      <c r="SP87" s="19"/>
      <c r="SQ87" s="19"/>
      <c r="SR87" s="19"/>
      <c r="SS87" s="19"/>
      <c r="ST87" s="19"/>
      <c r="SU87" s="19"/>
      <c r="SV87" s="19"/>
      <c r="SW87" s="19"/>
      <c r="SX87" s="19"/>
      <c r="SY87" s="19"/>
      <c r="SZ87" s="19"/>
      <c r="TA87" s="19"/>
      <c r="TB87" s="19"/>
      <c r="TC87" s="19"/>
      <c r="TD87" s="19"/>
      <c r="TE87" s="19"/>
      <c r="TF87" s="19"/>
      <c r="TG87" s="19"/>
      <c r="TH87" s="19"/>
      <c r="TI87" s="19"/>
      <c r="TJ87" s="19"/>
      <c r="TK87" s="19"/>
      <c r="TL87" s="19"/>
      <c r="TM87" s="19"/>
      <c r="TN87" s="19"/>
      <c r="TO87" s="19"/>
      <c r="TP87" s="19"/>
      <c r="TQ87" s="19"/>
      <c r="TR87" s="19"/>
      <c r="TS87" s="19"/>
      <c r="TT87" s="19"/>
      <c r="TU87" s="19"/>
      <c r="TV87" s="19"/>
      <c r="TW87" s="19"/>
      <c r="TX87" s="19"/>
      <c r="TY87" s="19"/>
      <c r="TZ87" s="19"/>
      <c r="UA87" s="19"/>
      <c r="UB87" s="19"/>
      <c r="UC87" s="19"/>
      <c r="UD87" s="19"/>
      <c r="UE87" s="19"/>
      <c r="UF87" s="19"/>
      <c r="UG87" s="19"/>
      <c r="UH87" s="19"/>
      <c r="UI87" s="19"/>
      <c r="UJ87" s="19"/>
      <c r="UK87" s="19"/>
      <c r="UL87" s="19"/>
      <c r="UM87" s="19"/>
      <c r="UN87" s="19"/>
      <c r="UO87" s="19"/>
      <c r="UP87" s="19"/>
      <c r="UQ87" s="19"/>
      <c r="UR87" s="19"/>
      <c r="US87" s="19"/>
      <c r="UT87" s="19"/>
      <c r="UU87" s="19"/>
      <c r="UV87" s="19"/>
      <c r="UW87" s="19"/>
      <c r="UX87" s="19"/>
      <c r="UY87" s="19"/>
      <c r="UZ87" s="19"/>
      <c r="VA87" s="19"/>
      <c r="VB87" s="19"/>
      <c r="VC87" s="19"/>
      <c r="VD87" s="19"/>
      <c r="VE87" s="19"/>
      <c r="VF87" s="19"/>
      <c r="VG87" s="19"/>
      <c r="VH87" s="19"/>
      <c r="VI87" s="19"/>
      <c r="VJ87" s="19"/>
      <c r="VK87" s="19"/>
      <c r="VL87" s="19"/>
      <c r="VM87" s="19"/>
      <c r="VN87" s="19"/>
      <c r="VO87" s="19"/>
      <c r="VP87" s="19"/>
      <c r="VQ87" s="19"/>
      <c r="VR87" s="19"/>
      <c r="VS87" s="19"/>
      <c r="VT87" s="19"/>
      <c r="VU87" s="19"/>
      <c r="VV87" s="19"/>
      <c r="VW87" s="19"/>
      <c r="VX87" s="19"/>
      <c r="VY87" s="19"/>
      <c r="VZ87" s="19"/>
      <c r="WA87" s="19"/>
      <c r="WB87" s="19"/>
      <c r="WC87" s="19"/>
      <c r="WD87" s="19"/>
      <c r="WE87" s="19"/>
      <c r="WF87" s="19"/>
      <c r="WG87" s="19"/>
      <c r="WH87" s="19"/>
      <c r="WI87" s="19"/>
      <c r="WJ87" s="19"/>
      <c r="WK87" s="19"/>
      <c r="WL87" s="19"/>
      <c r="WM87" s="19"/>
      <c r="WN87" s="19"/>
      <c r="WO87" s="19"/>
      <c r="WP87" s="19"/>
      <c r="WQ87" s="19"/>
      <c r="WR87" s="19"/>
      <c r="WS87" s="19"/>
      <c r="WT87" s="19"/>
      <c r="WU87" s="19"/>
      <c r="WV87" s="19"/>
      <c r="WW87" s="19"/>
      <c r="WX87" s="19"/>
      <c r="WY87" s="19"/>
      <c r="WZ87" s="19"/>
      <c r="XA87" s="19"/>
      <c r="XB87" s="19"/>
      <c r="XC87" s="19"/>
      <c r="XD87" s="19"/>
      <c r="XE87" s="19"/>
      <c r="XF87" s="19"/>
      <c r="XG87" s="19"/>
      <c r="XH87" s="19"/>
      <c r="XI87" s="19"/>
      <c r="XJ87" s="19"/>
      <c r="XK87" s="19"/>
      <c r="XL87" s="19"/>
      <c r="XM87" s="19"/>
      <c r="XN87" s="19"/>
      <c r="XO87" s="19"/>
      <c r="XP87" s="19"/>
      <c r="XQ87" s="19"/>
      <c r="XR87" s="19"/>
      <c r="XS87" s="19"/>
      <c r="XT87" s="19"/>
      <c r="XU87" s="19"/>
      <c r="XV87" s="19"/>
      <c r="XW87" s="19"/>
      <c r="XX87" s="19"/>
      <c r="XY87" s="19"/>
      <c r="XZ87" s="19"/>
      <c r="YA87" s="19"/>
      <c r="YB87" s="19"/>
      <c r="YC87" s="19"/>
      <c r="YD87" s="19"/>
      <c r="YE87" s="19"/>
      <c r="YF87" s="19"/>
      <c r="YG87" s="19"/>
      <c r="YH87" s="19"/>
      <c r="YI87" s="19"/>
      <c r="YJ87" s="19"/>
      <c r="YK87" s="19"/>
      <c r="YL87" s="19"/>
      <c r="YM87" s="19"/>
      <c r="YN87" s="19"/>
      <c r="YO87" s="19"/>
      <c r="YP87" s="19"/>
      <c r="YQ87" s="19"/>
      <c r="YR87" s="19"/>
      <c r="YS87" s="19"/>
      <c r="YT87" s="19"/>
      <c r="YU87" s="19"/>
      <c r="YV87" s="19"/>
      <c r="YW87" s="19"/>
      <c r="YX87" s="19"/>
      <c r="YY87" s="19"/>
      <c r="YZ87" s="19"/>
      <c r="ZA87" s="19"/>
      <c r="ZB87" s="19"/>
      <c r="ZC87" s="19"/>
      <c r="ZD87" s="19"/>
      <c r="ZE87" s="19"/>
      <c r="ZF87" s="19"/>
      <c r="ZG87" s="19"/>
      <c r="ZH87" s="19"/>
      <c r="ZI87" s="19"/>
      <c r="ZJ87" s="19"/>
      <c r="ZK87" s="19"/>
      <c r="ZL87" s="19"/>
      <c r="ZM87" s="19"/>
      <c r="ZN87" s="19"/>
      <c r="ZO87" s="19"/>
      <c r="ZP87" s="19"/>
      <c r="ZQ87" s="19"/>
      <c r="ZR87" s="19"/>
      <c r="ZS87" s="19"/>
      <c r="ZT87" s="19"/>
      <c r="ZU87" s="19"/>
      <c r="ZV87" s="19"/>
      <c r="ZW87" s="19"/>
      <c r="ZX87" s="19"/>
      <c r="ZY87" s="19"/>
      <c r="ZZ87" s="19"/>
      <c r="AAA87" s="19"/>
      <c r="AAB87" s="19"/>
      <c r="AAC87" s="19"/>
      <c r="AAD87" s="19"/>
      <c r="AAE87" s="19"/>
      <c r="AAF87" s="19"/>
      <c r="AAG87" s="19"/>
      <c r="AAH87" s="19"/>
      <c r="AAI87" s="19"/>
      <c r="AAJ87" s="19"/>
      <c r="AAK87" s="19"/>
      <c r="AAL87" s="19"/>
      <c r="AAM87" s="19"/>
      <c r="AAN87" s="19"/>
      <c r="AAO87" s="19"/>
      <c r="AAP87" s="19"/>
      <c r="AAQ87" s="19"/>
      <c r="AAR87" s="19"/>
      <c r="AAS87" s="19"/>
      <c r="AAT87" s="19"/>
      <c r="AAU87" s="19"/>
      <c r="AAV87" s="19"/>
      <c r="AAW87" s="19"/>
      <c r="AAX87" s="19"/>
      <c r="AAY87" s="19"/>
      <c r="AAZ87" s="19"/>
      <c r="ABA87" s="19"/>
      <c r="ABB87" s="19"/>
      <c r="ABC87" s="19"/>
      <c r="ABD87" s="19"/>
      <c r="ABE87" s="19"/>
      <c r="ABF87" s="19"/>
      <c r="ABG87" s="19"/>
      <c r="ABH87" s="19"/>
      <c r="ABI87" s="19"/>
      <c r="ABJ87" s="19"/>
      <c r="ABK87" s="19"/>
      <c r="ABL87" s="19"/>
      <c r="ABM87" s="19"/>
      <c r="ABN87" s="19"/>
      <c r="ABO87" s="19"/>
      <c r="ABP87" s="19"/>
      <c r="ABQ87" s="19"/>
      <c r="ABR87" s="19"/>
      <c r="ABS87" s="19"/>
      <c r="ABT87" s="19"/>
      <c r="ABU87" s="19"/>
      <c r="ABV87" s="19"/>
      <c r="ABW87" s="19"/>
      <c r="ABX87" s="19"/>
      <c r="ABY87" s="19"/>
      <c r="ABZ87" s="19"/>
      <c r="ACA87" s="19"/>
      <c r="ACB87" s="19"/>
      <c r="ACC87" s="19"/>
      <c r="ACD87" s="19"/>
      <c r="ACE87" s="19"/>
      <c r="ACF87" s="19"/>
      <c r="ACG87" s="19"/>
      <c r="ACH87" s="19"/>
      <c r="ACI87" s="19"/>
      <c r="ACJ87" s="19"/>
      <c r="ACK87" s="19"/>
      <c r="ACL87" s="19"/>
      <c r="ACM87" s="19"/>
      <c r="ACN87" s="19"/>
      <c r="ACO87" s="19"/>
      <c r="ACP87" s="19"/>
      <c r="ACQ87" s="19"/>
      <c r="ACR87" s="19"/>
      <c r="ACS87" s="19"/>
      <c r="ACT87" s="19"/>
      <c r="ACU87" s="19"/>
      <c r="ACV87" s="19"/>
      <c r="ACW87" s="19"/>
      <c r="ACX87" s="19"/>
      <c r="ACY87" s="19"/>
      <c r="ACZ87" s="19"/>
      <c r="ADA87" s="19"/>
      <c r="ADB87" s="19"/>
      <c r="ADC87" s="19"/>
      <c r="ADD87" s="19"/>
      <c r="ADE87" s="19"/>
      <c r="ADF87" s="19"/>
      <c r="ADG87" s="19"/>
      <c r="ADH87" s="19"/>
      <c r="ADI87" s="19"/>
      <c r="ADJ87" s="19"/>
      <c r="ADK87" s="19"/>
      <c r="ADL87" s="19"/>
      <c r="ADM87" s="19"/>
      <c r="ADN87" s="19"/>
      <c r="ADO87" s="19"/>
      <c r="ADP87" s="19"/>
      <c r="ADQ87" s="19"/>
      <c r="ADR87" s="19"/>
      <c r="ADS87" s="19"/>
      <c r="ADT87" s="19"/>
      <c r="ADU87" s="19"/>
      <c r="ADV87" s="19"/>
      <c r="ADW87" s="19"/>
      <c r="ADX87" s="19"/>
      <c r="ADY87" s="19"/>
      <c r="ADZ87" s="19"/>
      <c r="AEA87" s="19"/>
      <c r="AEB87" s="19"/>
      <c r="AEC87" s="19"/>
      <c r="AED87" s="19"/>
      <c r="AEE87" s="19"/>
      <c r="AEF87" s="19"/>
      <c r="AEG87" s="19"/>
      <c r="AEH87" s="19"/>
      <c r="AEI87" s="19"/>
      <c r="AEJ87" s="19"/>
      <c r="AEK87" s="19"/>
      <c r="AEL87" s="19"/>
      <c r="AEM87" s="19"/>
      <c r="AEN87" s="19"/>
      <c r="AEO87" s="19"/>
      <c r="AEP87" s="19"/>
      <c r="AEQ87" s="19"/>
      <c r="AER87" s="19"/>
      <c r="AES87" s="19"/>
      <c r="AET87" s="19"/>
      <c r="AEU87" s="19"/>
      <c r="AEV87" s="19"/>
      <c r="AEW87" s="19"/>
      <c r="AEX87" s="19"/>
      <c r="AEY87" s="19"/>
      <c r="AEZ87" s="19"/>
      <c r="AFA87" s="19"/>
      <c r="AFB87" s="19"/>
      <c r="AFC87" s="19"/>
      <c r="AFD87" s="19"/>
      <c r="AFE87" s="19"/>
      <c r="AFF87" s="19"/>
      <c r="AFG87" s="19"/>
      <c r="AFH87" s="19"/>
      <c r="AFI87" s="19"/>
      <c r="AFJ87" s="19"/>
      <c r="AFK87" s="19"/>
      <c r="AFL87" s="19"/>
      <c r="AFM87" s="19"/>
      <c r="AFN87" s="19"/>
      <c r="AFO87" s="19"/>
      <c r="AFP87" s="19"/>
      <c r="AFQ87" s="19"/>
      <c r="AFR87" s="19"/>
      <c r="AFS87" s="19"/>
      <c r="AFT87" s="19"/>
      <c r="AFU87" s="19"/>
      <c r="AFV87" s="19"/>
      <c r="AFW87" s="19"/>
      <c r="AFX87" s="19"/>
      <c r="AFY87" s="19"/>
      <c r="AFZ87" s="19"/>
      <c r="AGA87" s="19"/>
      <c r="AGB87" s="19"/>
      <c r="AGC87" s="19"/>
      <c r="AGD87" s="19"/>
      <c r="AGE87" s="19"/>
      <c r="AGF87" s="19"/>
      <c r="AGG87" s="19"/>
      <c r="AGH87" s="19"/>
      <c r="AGI87" s="19"/>
      <c r="AGJ87" s="19"/>
      <c r="AGK87" s="19"/>
      <c r="AGL87" s="19"/>
      <c r="AGM87" s="19"/>
      <c r="AGN87" s="19"/>
      <c r="AGO87" s="19"/>
      <c r="AGP87" s="19"/>
      <c r="AGQ87" s="19"/>
      <c r="AGR87" s="19"/>
      <c r="AGS87" s="19"/>
      <c r="AGT87" s="19"/>
      <c r="AGU87" s="19"/>
      <c r="AGV87" s="19"/>
      <c r="AGW87" s="19"/>
      <c r="AGX87" s="19"/>
      <c r="AGY87" s="19"/>
      <c r="AGZ87" s="19"/>
      <c r="AHA87" s="19"/>
      <c r="AHB87" s="19"/>
      <c r="AHC87" s="19"/>
      <c r="AHD87" s="19"/>
      <c r="AHE87" s="19"/>
      <c r="AHF87" s="19"/>
      <c r="AHG87" s="19"/>
      <c r="AHH87" s="19"/>
      <c r="AHI87" s="19"/>
      <c r="AHJ87" s="19"/>
      <c r="AHK87" s="19"/>
      <c r="AHL87" s="19"/>
      <c r="AHM87" s="19"/>
      <c r="AHN87" s="19"/>
      <c r="AHO87" s="19"/>
      <c r="AHP87" s="19"/>
      <c r="AHQ87" s="19"/>
      <c r="AHR87" s="19"/>
      <c r="AHS87" s="19"/>
      <c r="AHT87" s="19"/>
      <c r="AHU87" s="19"/>
      <c r="AHV87" s="19"/>
      <c r="AHW87" s="19"/>
      <c r="AHX87" s="19"/>
      <c r="AHY87" s="19"/>
      <c r="AHZ87" s="19"/>
      <c r="AIA87" s="19"/>
      <c r="AIB87" s="19"/>
      <c r="AIC87" s="19"/>
      <c r="AID87" s="19"/>
      <c r="AIE87" s="19"/>
      <c r="AIF87" s="19"/>
      <c r="AIG87" s="19"/>
      <c r="AIH87" s="19"/>
      <c r="AII87" s="19"/>
      <c r="AIJ87" s="19"/>
      <c r="AIK87" s="19"/>
      <c r="AIL87" s="19"/>
      <c r="AIM87" s="19"/>
      <c r="AIN87" s="19"/>
      <c r="AIO87" s="19"/>
      <c r="AIP87" s="19"/>
      <c r="AIQ87" s="19"/>
      <c r="AIR87" s="19"/>
      <c r="AIS87" s="19"/>
      <c r="AIT87" s="19"/>
      <c r="AIU87" s="19"/>
      <c r="AIV87" s="19"/>
      <c r="AIW87" s="19"/>
      <c r="AIX87" s="19"/>
      <c r="AIY87" s="19"/>
      <c r="AIZ87" s="19"/>
      <c r="AJA87" s="19"/>
      <c r="AJB87" s="19"/>
      <c r="AJC87" s="19"/>
      <c r="AJD87" s="19"/>
      <c r="AJE87" s="19"/>
      <c r="AJF87" s="19"/>
      <c r="AJG87" s="19"/>
      <c r="AJH87" s="19"/>
      <c r="AJI87" s="19"/>
      <c r="AJJ87" s="19"/>
      <c r="AJK87" s="19"/>
      <c r="AJL87" s="19"/>
      <c r="AJM87" s="19"/>
      <c r="AJN87" s="19"/>
      <c r="AJO87" s="19"/>
      <c r="AJP87" s="19"/>
      <c r="AJQ87" s="19"/>
      <c r="AJR87" s="19"/>
      <c r="AJS87" s="19"/>
      <c r="AJT87" s="19"/>
      <c r="AJU87" s="19"/>
      <c r="AJV87" s="19"/>
      <c r="AJW87" s="19"/>
      <c r="AJX87" s="19"/>
      <c r="AJY87" s="19"/>
      <c r="AJZ87" s="19"/>
      <c r="AKA87" s="19"/>
      <c r="AKB87" s="19"/>
      <c r="AKC87" s="19"/>
      <c r="AKD87" s="19"/>
      <c r="AKE87" s="19"/>
      <c r="AKF87" s="19"/>
      <c r="AKG87" s="19"/>
      <c r="AKH87" s="19"/>
      <c r="AKI87" s="19"/>
      <c r="AKJ87" s="19"/>
      <c r="AKK87" s="19"/>
      <c r="AKL87" s="19"/>
      <c r="AKM87" s="19"/>
      <c r="AKN87" s="19"/>
      <c r="AKO87" s="19"/>
      <c r="AKP87" s="19"/>
      <c r="AKQ87" s="19"/>
      <c r="AKR87" s="19"/>
      <c r="AKS87" s="19"/>
      <c r="AKT87" s="19"/>
      <c r="AKU87" s="19"/>
      <c r="AKV87" s="19"/>
      <c r="AKW87" s="19"/>
      <c r="AKX87" s="19"/>
      <c r="AKY87" s="19"/>
      <c r="AKZ87" s="19"/>
      <c r="ALA87" s="19"/>
      <c r="ALB87" s="19"/>
      <c r="ALC87" s="19"/>
      <c r="ALD87" s="19"/>
      <c r="ALE87" s="19"/>
      <c r="ALF87" s="19"/>
      <c r="ALG87" s="19"/>
      <c r="ALH87" s="19"/>
      <c r="ALI87" s="19"/>
      <c r="ALJ87" s="19"/>
      <c r="ALK87" s="19"/>
      <c r="ALL87" s="19"/>
      <c r="ALM87" s="19"/>
      <c r="ALN87" s="19"/>
      <c r="ALO87" s="19"/>
      <c r="ALP87" s="19"/>
      <c r="ALQ87" s="19"/>
      <c r="ALR87" s="19"/>
      <c r="ALS87" s="19"/>
      <c r="ALT87" s="19"/>
      <c r="ALU87" s="19"/>
      <c r="ALV87" s="19"/>
      <c r="ALW87" s="19"/>
      <c r="ALX87" s="19"/>
      <c r="ALY87" s="19"/>
      <c r="ALZ87" s="19"/>
      <c r="AMA87" s="19"/>
      <c r="AMB87" s="19"/>
      <c r="AMC87" s="19"/>
      <c r="AMD87" s="19"/>
      <c r="AME87" s="19"/>
      <c r="AMF87" s="19"/>
      <c r="AMG87" s="19"/>
      <c r="AMH87" s="19"/>
      <c r="AMI87" s="19"/>
      <c r="AMJ87" s="19"/>
      <c r="AMK87" s="19"/>
      <c r="AML87" s="19"/>
      <c r="AMM87" s="19"/>
      <c r="AMN87" s="19"/>
      <c r="AMO87" s="19"/>
      <c r="AMP87" s="19"/>
      <c r="AMQ87" s="19"/>
      <c r="AMR87" s="19"/>
      <c r="AMS87" s="19"/>
      <c r="AMT87" s="19"/>
      <c r="AMU87" s="19"/>
      <c r="AMV87" s="19"/>
      <c r="AMW87" s="19"/>
      <c r="AMX87" s="19"/>
      <c r="AMY87" s="19"/>
      <c r="AMZ87" s="19"/>
      <c r="ANA87" s="19"/>
      <c r="ANB87" s="19"/>
      <c r="ANC87" s="19"/>
      <c r="AND87" s="19"/>
      <c r="ANE87" s="19"/>
      <c r="ANF87" s="19"/>
      <c r="ANG87" s="19"/>
      <c r="ANH87" s="19"/>
      <c r="ANI87" s="19"/>
      <c r="ANJ87" s="19"/>
      <c r="ANK87" s="19"/>
      <c r="ANL87" s="19"/>
      <c r="ANM87" s="19"/>
      <c r="ANN87" s="19"/>
      <c r="ANO87" s="19"/>
      <c r="ANP87" s="19"/>
      <c r="ANQ87" s="19"/>
      <c r="ANR87" s="19"/>
      <c r="ANS87" s="19"/>
      <c r="ANT87" s="19"/>
      <c r="ANU87" s="19"/>
      <c r="ANV87" s="19"/>
      <c r="ANW87" s="19"/>
      <c r="ANX87" s="19"/>
      <c r="ANY87" s="19"/>
      <c r="ANZ87" s="19"/>
      <c r="AOA87" s="19"/>
      <c r="AOB87" s="19"/>
      <c r="AOC87" s="19"/>
      <c r="AOD87" s="19"/>
      <c r="AOE87" s="19"/>
      <c r="AOF87" s="19"/>
      <c r="AOG87" s="19"/>
      <c r="AOH87" s="19"/>
      <c r="AOI87" s="19"/>
      <c r="AOJ87" s="19"/>
      <c r="AOK87" s="19"/>
      <c r="AOL87" s="19"/>
      <c r="AOM87" s="19"/>
      <c r="AON87" s="19"/>
      <c r="AOO87" s="19"/>
      <c r="AOP87" s="19"/>
      <c r="AOQ87" s="19"/>
      <c r="AOR87" s="19"/>
      <c r="AOS87" s="19"/>
      <c r="AOT87" s="19"/>
      <c r="AOU87" s="19"/>
      <c r="AOV87" s="19"/>
      <c r="AOW87" s="19"/>
      <c r="AOX87" s="19"/>
      <c r="AOY87" s="19"/>
      <c r="AOZ87" s="19"/>
      <c r="APA87" s="19"/>
      <c r="APB87" s="19"/>
      <c r="APC87" s="19"/>
      <c r="APD87" s="19"/>
      <c r="APE87" s="19"/>
      <c r="APF87" s="19"/>
      <c r="APG87" s="19"/>
      <c r="APH87" s="19"/>
      <c r="API87" s="19"/>
      <c r="APJ87" s="19"/>
      <c r="APK87" s="19"/>
      <c r="APL87" s="19"/>
      <c r="APM87" s="19"/>
      <c r="APN87" s="19"/>
      <c r="APO87" s="19"/>
      <c r="APP87" s="19"/>
      <c r="APQ87" s="19"/>
      <c r="APR87" s="19"/>
      <c r="APS87" s="19"/>
      <c r="APT87" s="19"/>
      <c r="APU87" s="19"/>
      <c r="APV87" s="19"/>
      <c r="APW87" s="19"/>
      <c r="APX87" s="19"/>
      <c r="APY87" s="19"/>
      <c r="APZ87" s="19"/>
      <c r="AQA87" s="19"/>
      <c r="AQB87" s="19"/>
      <c r="AQC87" s="19"/>
      <c r="AQD87" s="19"/>
      <c r="AQE87" s="19"/>
      <c r="AQF87" s="19"/>
      <c r="AQG87" s="19"/>
      <c r="AQH87" s="19"/>
      <c r="AQI87" s="19"/>
      <c r="AQJ87" s="19"/>
      <c r="AQK87" s="19"/>
      <c r="AQL87" s="19"/>
      <c r="AQM87" s="19"/>
      <c r="AQN87" s="19"/>
      <c r="AQO87" s="19"/>
      <c r="AQP87" s="19"/>
      <c r="AQQ87" s="19"/>
      <c r="AQR87" s="19"/>
      <c r="AQS87" s="19"/>
      <c r="AQT87" s="19"/>
      <c r="AQU87" s="19"/>
      <c r="AQV87" s="19"/>
      <c r="AQW87" s="19"/>
      <c r="AQX87" s="19"/>
      <c r="AQY87" s="19"/>
      <c r="AQZ87" s="19"/>
      <c r="ARA87" s="19"/>
      <c r="ARB87" s="19"/>
      <c r="ARC87" s="19"/>
      <c r="ARD87" s="19"/>
      <c r="ARE87" s="19"/>
      <c r="ARF87" s="19"/>
      <c r="ARG87" s="19"/>
      <c r="ARH87" s="19"/>
      <c r="ARI87" s="19"/>
      <c r="ARJ87" s="19"/>
      <c r="ARK87" s="19"/>
      <c r="ARL87" s="19"/>
      <c r="ARM87" s="19"/>
      <c r="ARN87" s="19"/>
      <c r="ARO87" s="19"/>
      <c r="ARP87" s="19"/>
      <c r="ARQ87" s="19"/>
      <c r="ARR87" s="19"/>
      <c r="ARS87" s="19"/>
      <c r="ART87" s="19"/>
      <c r="ARU87" s="19"/>
      <c r="ARV87" s="19"/>
      <c r="ARW87" s="19"/>
      <c r="ARX87" s="19"/>
      <c r="ARY87" s="19"/>
      <c r="ARZ87" s="19"/>
      <c r="ASA87" s="19"/>
      <c r="ASB87" s="19"/>
      <c r="ASC87" s="19"/>
      <c r="ASD87" s="19"/>
      <c r="ASE87" s="19"/>
      <c r="ASF87" s="19"/>
      <c r="ASG87" s="19"/>
      <c r="ASH87" s="19"/>
      <c r="ASI87" s="19"/>
      <c r="ASJ87" s="19"/>
      <c r="ASK87" s="19"/>
      <c r="ASL87" s="19"/>
      <c r="ASM87" s="19"/>
      <c r="ASN87" s="19"/>
      <c r="ASO87" s="19"/>
      <c r="ASP87" s="19"/>
      <c r="ASQ87" s="19"/>
      <c r="ASR87" s="19"/>
      <c r="ASS87" s="19"/>
      <c r="AST87" s="19"/>
      <c r="ASU87" s="19"/>
      <c r="ASV87" s="19"/>
      <c r="ASW87" s="19"/>
      <c r="ASX87" s="19"/>
      <c r="ASY87" s="19"/>
      <c r="ASZ87" s="19"/>
      <c r="ATA87" s="19"/>
      <c r="ATB87" s="19"/>
      <c r="ATC87" s="19"/>
      <c r="ATD87" s="19"/>
      <c r="ATE87" s="19"/>
      <c r="ATF87" s="19"/>
      <c r="ATG87" s="19"/>
      <c r="ATH87" s="19"/>
      <c r="ATI87" s="19"/>
      <c r="ATJ87" s="19"/>
      <c r="ATK87" s="19"/>
      <c r="ATL87" s="19"/>
      <c r="ATM87" s="19"/>
      <c r="ATN87" s="19"/>
      <c r="ATO87" s="19"/>
      <c r="ATP87" s="19"/>
      <c r="ATQ87" s="19"/>
      <c r="ATR87" s="19"/>
      <c r="ATS87" s="19"/>
      <c r="ATT87" s="19"/>
      <c r="ATU87" s="19"/>
      <c r="ATV87" s="19"/>
      <c r="ATW87" s="19"/>
      <c r="ATX87" s="19"/>
      <c r="ATY87" s="19"/>
      <c r="ATZ87" s="19"/>
      <c r="AUA87" s="19"/>
      <c r="AUB87" s="19"/>
      <c r="AUC87" s="19"/>
      <c r="AUD87" s="19"/>
      <c r="AUE87" s="19"/>
      <c r="AUF87" s="19"/>
      <c r="AUG87" s="19"/>
      <c r="AUH87" s="19"/>
      <c r="AUI87" s="19"/>
      <c r="AUJ87" s="19"/>
      <c r="AUK87" s="19"/>
      <c r="AUL87" s="19"/>
      <c r="AUM87" s="19"/>
      <c r="AUN87" s="19"/>
      <c r="AUO87" s="19"/>
      <c r="AUP87" s="19"/>
      <c r="AUQ87" s="19"/>
      <c r="AUR87" s="19"/>
      <c r="AUS87" s="19"/>
      <c r="AUT87" s="19"/>
      <c r="AUU87" s="19"/>
      <c r="AUV87" s="19"/>
      <c r="AUW87" s="19"/>
      <c r="AUX87" s="19"/>
      <c r="AUY87" s="19"/>
      <c r="AUZ87" s="19"/>
      <c r="AVA87" s="19"/>
      <c r="AVB87" s="19"/>
      <c r="AVC87" s="19"/>
      <c r="AVD87" s="19"/>
      <c r="AVE87" s="19"/>
      <c r="AVF87" s="19"/>
      <c r="AVG87" s="19"/>
      <c r="AVH87" s="19"/>
      <c r="AVI87" s="19"/>
      <c r="AVJ87" s="19"/>
      <c r="AVK87" s="19"/>
      <c r="AVL87" s="19"/>
      <c r="AVM87" s="19"/>
      <c r="AVN87" s="19"/>
      <c r="AVO87" s="19"/>
      <c r="AVP87" s="19"/>
      <c r="AVQ87" s="19"/>
      <c r="AVR87" s="19"/>
      <c r="AVS87" s="19"/>
      <c r="AVT87" s="19"/>
      <c r="AVU87" s="19"/>
      <c r="AVV87" s="19"/>
      <c r="AVW87" s="19"/>
      <c r="AVX87" s="19"/>
      <c r="AVY87" s="19"/>
      <c r="AVZ87" s="19"/>
      <c r="AWA87" s="19"/>
      <c r="AWB87" s="19"/>
      <c r="AWC87" s="19"/>
      <c r="AWD87" s="19"/>
      <c r="AWE87" s="19"/>
      <c r="AWF87" s="19"/>
      <c r="AWG87" s="19"/>
      <c r="AWH87" s="19"/>
      <c r="AWI87" s="19"/>
      <c r="AWJ87" s="19"/>
      <c r="AWK87" s="19"/>
      <c r="AWL87" s="19"/>
      <c r="AWM87" s="19"/>
      <c r="AWN87" s="19"/>
      <c r="AWO87" s="19"/>
      <c r="AWP87" s="19"/>
      <c r="AWQ87" s="19"/>
      <c r="AWR87" s="19"/>
      <c r="AWS87" s="19"/>
      <c r="AWT87" s="19"/>
      <c r="AWU87" s="19"/>
      <c r="AWV87" s="19"/>
      <c r="AWW87" s="19"/>
      <c r="AWX87" s="19"/>
    </row>
    <row r="88" spans="1:1298" ht="18.75" x14ac:dyDescent="0.25">
      <c r="A88" s="20" t="s">
        <v>68</v>
      </c>
      <c r="B88" s="21">
        <v>53</v>
      </c>
      <c r="C88" s="29">
        <f>B88*C90/B90</f>
        <v>45.188020833333326</v>
      </c>
    </row>
    <row r="89" spans="1:1298" ht="18.75" x14ac:dyDescent="0.25">
      <c r="A89" s="20" t="s">
        <v>69</v>
      </c>
      <c r="B89" s="21">
        <v>43</v>
      </c>
      <c r="C89" s="29">
        <f>B89*C90/B90</f>
        <v>36.661979166666661</v>
      </c>
    </row>
    <row r="90" spans="1:1298" s="31" customFormat="1" ht="18.75" x14ac:dyDescent="0.25">
      <c r="A90" s="28"/>
      <c r="B90" s="23">
        <f>SUM(B88:B89)</f>
        <v>96</v>
      </c>
      <c r="C90" s="30">
        <v>81.849999999999994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  <c r="IY90" s="19"/>
      <c r="IZ90" s="19"/>
      <c r="JA90" s="19"/>
      <c r="JB90" s="19"/>
      <c r="JC90" s="19"/>
      <c r="JD90" s="19"/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  <c r="JX90" s="19"/>
      <c r="JY90" s="19"/>
      <c r="JZ90" s="19"/>
      <c r="KA90" s="19"/>
      <c r="KB90" s="19"/>
      <c r="KC90" s="19"/>
      <c r="KD90" s="19"/>
      <c r="KE90" s="19"/>
      <c r="KF90" s="19"/>
      <c r="KG90" s="19"/>
      <c r="KH90" s="19"/>
      <c r="KI90" s="19"/>
      <c r="KJ90" s="19"/>
      <c r="KK90" s="19"/>
      <c r="KL90" s="19"/>
      <c r="KM90" s="19"/>
      <c r="KN90" s="19"/>
      <c r="KO90" s="19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  <c r="LQ90" s="19"/>
      <c r="LR90" s="19"/>
      <c r="LS90" s="19"/>
      <c r="LT90" s="19"/>
      <c r="LU90" s="19"/>
      <c r="LV90" s="19"/>
      <c r="LW90" s="19"/>
      <c r="LX90" s="19"/>
      <c r="LY90" s="19"/>
      <c r="LZ90" s="19"/>
      <c r="MA90" s="19"/>
      <c r="MB90" s="19"/>
      <c r="MC90" s="19"/>
      <c r="MD90" s="19"/>
      <c r="ME90" s="19"/>
      <c r="MF90" s="19"/>
      <c r="MG90" s="19"/>
      <c r="MH90" s="19"/>
      <c r="MI90" s="19"/>
      <c r="MJ90" s="19"/>
      <c r="MK90" s="19"/>
      <c r="ML90" s="19"/>
      <c r="MM90" s="19"/>
      <c r="MN90" s="19"/>
      <c r="MO90" s="19"/>
      <c r="MP90" s="19"/>
      <c r="MQ90" s="19"/>
      <c r="MR90" s="19"/>
      <c r="MS90" s="19"/>
      <c r="MT90" s="19"/>
      <c r="MU90" s="19"/>
      <c r="MV90" s="19"/>
      <c r="MW90" s="19"/>
      <c r="MX90" s="19"/>
      <c r="MY90" s="19"/>
      <c r="MZ90" s="19"/>
      <c r="NA90" s="19"/>
      <c r="NB90" s="19"/>
      <c r="NC90" s="19"/>
      <c r="ND90" s="19"/>
      <c r="NE90" s="19"/>
      <c r="NF90" s="19"/>
      <c r="NG90" s="19"/>
      <c r="NH90" s="19"/>
      <c r="NI90" s="19"/>
      <c r="NJ90" s="19"/>
      <c r="NK90" s="19"/>
      <c r="NL90" s="19"/>
      <c r="NM90" s="19"/>
      <c r="NN90" s="19"/>
      <c r="NO90" s="19"/>
      <c r="NP90" s="19"/>
      <c r="NQ90" s="19"/>
      <c r="NR90" s="19"/>
      <c r="NS90" s="19"/>
      <c r="NT90" s="19"/>
      <c r="NU90" s="19"/>
      <c r="NV90" s="19"/>
      <c r="NW90" s="19"/>
      <c r="NX90" s="19"/>
      <c r="NY90" s="19"/>
      <c r="NZ90" s="19"/>
      <c r="OA90" s="19"/>
      <c r="OB90" s="19"/>
      <c r="OC90" s="19"/>
      <c r="OD90" s="19"/>
      <c r="OE90" s="19"/>
      <c r="OF90" s="19"/>
      <c r="OG90" s="19"/>
      <c r="OH90" s="19"/>
      <c r="OI90" s="19"/>
      <c r="OJ90" s="19"/>
      <c r="OK90" s="19"/>
      <c r="OL90" s="19"/>
      <c r="OM90" s="19"/>
      <c r="ON90" s="19"/>
      <c r="OO90" s="19"/>
      <c r="OP90" s="19"/>
      <c r="OQ90" s="19"/>
      <c r="OR90" s="19"/>
      <c r="OS90" s="19"/>
      <c r="OT90" s="19"/>
      <c r="OU90" s="19"/>
      <c r="OV90" s="19"/>
      <c r="OW90" s="19"/>
      <c r="OX90" s="19"/>
      <c r="OY90" s="19"/>
      <c r="OZ90" s="19"/>
      <c r="PA90" s="19"/>
      <c r="PB90" s="19"/>
      <c r="PC90" s="19"/>
      <c r="PD90" s="19"/>
      <c r="PE90" s="19"/>
      <c r="PF90" s="19"/>
      <c r="PG90" s="19"/>
      <c r="PH90" s="19"/>
      <c r="PI90" s="19"/>
      <c r="PJ90" s="19"/>
      <c r="PK90" s="19"/>
      <c r="PL90" s="19"/>
      <c r="PM90" s="19"/>
      <c r="PN90" s="19"/>
      <c r="PO90" s="19"/>
      <c r="PP90" s="19"/>
      <c r="PQ90" s="19"/>
      <c r="PR90" s="19"/>
      <c r="PS90" s="19"/>
      <c r="PT90" s="19"/>
      <c r="PU90" s="19"/>
      <c r="PV90" s="19"/>
      <c r="PW90" s="19"/>
      <c r="PX90" s="19"/>
      <c r="PY90" s="19"/>
      <c r="PZ90" s="19"/>
      <c r="QA90" s="19"/>
      <c r="QB90" s="19"/>
      <c r="QC90" s="19"/>
      <c r="QD90" s="19"/>
      <c r="QE90" s="19"/>
      <c r="QF90" s="19"/>
      <c r="QG90" s="19"/>
      <c r="QH90" s="19"/>
      <c r="QI90" s="19"/>
      <c r="QJ90" s="19"/>
      <c r="QK90" s="19"/>
      <c r="QL90" s="19"/>
      <c r="QM90" s="19"/>
      <c r="QN90" s="19"/>
      <c r="QO90" s="19"/>
      <c r="QP90" s="19"/>
      <c r="QQ90" s="19"/>
      <c r="QR90" s="19"/>
      <c r="QS90" s="19"/>
      <c r="QT90" s="19"/>
      <c r="QU90" s="19"/>
      <c r="QV90" s="19"/>
      <c r="QW90" s="19"/>
      <c r="QX90" s="19"/>
      <c r="QY90" s="19"/>
      <c r="QZ90" s="19"/>
      <c r="RA90" s="19"/>
      <c r="RB90" s="19"/>
      <c r="RC90" s="19"/>
      <c r="RD90" s="19"/>
      <c r="RE90" s="19"/>
      <c r="RF90" s="19"/>
      <c r="RG90" s="19"/>
      <c r="RH90" s="19"/>
      <c r="RI90" s="19"/>
      <c r="RJ90" s="19"/>
      <c r="RK90" s="19"/>
      <c r="RL90" s="19"/>
      <c r="RM90" s="19"/>
      <c r="RN90" s="19"/>
      <c r="RO90" s="19"/>
      <c r="RP90" s="19"/>
      <c r="RQ90" s="19"/>
      <c r="RR90" s="19"/>
      <c r="RS90" s="19"/>
      <c r="RT90" s="19"/>
      <c r="RU90" s="19"/>
      <c r="RV90" s="19"/>
      <c r="RW90" s="19"/>
      <c r="RX90" s="19"/>
      <c r="RY90" s="19"/>
      <c r="RZ90" s="19"/>
      <c r="SA90" s="19"/>
      <c r="SB90" s="19"/>
      <c r="SC90" s="19"/>
      <c r="SD90" s="19"/>
      <c r="SE90" s="19"/>
      <c r="SF90" s="19"/>
      <c r="SG90" s="19"/>
      <c r="SH90" s="19"/>
      <c r="SI90" s="19"/>
      <c r="SJ90" s="19"/>
      <c r="SK90" s="19"/>
      <c r="SL90" s="19"/>
      <c r="SM90" s="19"/>
      <c r="SN90" s="19"/>
      <c r="SO90" s="19"/>
      <c r="SP90" s="19"/>
      <c r="SQ90" s="19"/>
      <c r="SR90" s="19"/>
      <c r="SS90" s="19"/>
      <c r="ST90" s="19"/>
      <c r="SU90" s="19"/>
      <c r="SV90" s="19"/>
      <c r="SW90" s="19"/>
      <c r="SX90" s="19"/>
      <c r="SY90" s="19"/>
      <c r="SZ90" s="19"/>
      <c r="TA90" s="19"/>
      <c r="TB90" s="19"/>
      <c r="TC90" s="19"/>
      <c r="TD90" s="19"/>
      <c r="TE90" s="19"/>
      <c r="TF90" s="19"/>
      <c r="TG90" s="19"/>
      <c r="TH90" s="19"/>
      <c r="TI90" s="19"/>
      <c r="TJ90" s="19"/>
      <c r="TK90" s="19"/>
      <c r="TL90" s="19"/>
      <c r="TM90" s="19"/>
      <c r="TN90" s="19"/>
      <c r="TO90" s="19"/>
      <c r="TP90" s="19"/>
      <c r="TQ90" s="19"/>
      <c r="TR90" s="19"/>
      <c r="TS90" s="19"/>
      <c r="TT90" s="19"/>
      <c r="TU90" s="19"/>
      <c r="TV90" s="19"/>
      <c r="TW90" s="19"/>
      <c r="TX90" s="19"/>
      <c r="TY90" s="19"/>
      <c r="TZ90" s="19"/>
      <c r="UA90" s="19"/>
      <c r="UB90" s="19"/>
      <c r="UC90" s="19"/>
      <c r="UD90" s="19"/>
      <c r="UE90" s="19"/>
      <c r="UF90" s="19"/>
      <c r="UG90" s="19"/>
      <c r="UH90" s="19"/>
      <c r="UI90" s="19"/>
      <c r="UJ90" s="19"/>
      <c r="UK90" s="19"/>
      <c r="UL90" s="19"/>
      <c r="UM90" s="19"/>
      <c r="UN90" s="19"/>
      <c r="UO90" s="19"/>
      <c r="UP90" s="19"/>
      <c r="UQ90" s="19"/>
      <c r="UR90" s="19"/>
      <c r="US90" s="19"/>
      <c r="UT90" s="19"/>
      <c r="UU90" s="19"/>
      <c r="UV90" s="19"/>
      <c r="UW90" s="19"/>
      <c r="UX90" s="19"/>
      <c r="UY90" s="19"/>
      <c r="UZ90" s="19"/>
      <c r="VA90" s="19"/>
      <c r="VB90" s="19"/>
      <c r="VC90" s="19"/>
      <c r="VD90" s="19"/>
      <c r="VE90" s="19"/>
      <c r="VF90" s="19"/>
      <c r="VG90" s="19"/>
      <c r="VH90" s="19"/>
      <c r="VI90" s="19"/>
      <c r="VJ90" s="19"/>
      <c r="VK90" s="19"/>
      <c r="VL90" s="19"/>
      <c r="VM90" s="19"/>
      <c r="VN90" s="19"/>
      <c r="VO90" s="19"/>
      <c r="VP90" s="19"/>
      <c r="VQ90" s="19"/>
      <c r="VR90" s="19"/>
      <c r="VS90" s="19"/>
      <c r="VT90" s="19"/>
      <c r="VU90" s="19"/>
      <c r="VV90" s="19"/>
      <c r="VW90" s="19"/>
      <c r="VX90" s="19"/>
      <c r="VY90" s="19"/>
      <c r="VZ90" s="19"/>
      <c r="WA90" s="19"/>
      <c r="WB90" s="19"/>
      <c r="WC90" s="19"/>
      <c r="WD90" s="19"/>
      <c r="WE90" s="19"/>
      <c r="WF90" s="19"/>
      <c r="WG90" s="19"/>
      <c r="WH90" s="19"/>
      <c r="WI90" s="19"/>
      <c r="WJ90" s="19"/>
      <c r="WK90" s="19"/>
      <c r="WL90" s="19"/>
      <c r="WM90" s="19"/>
      <c r="WN90" s="19"/>
      <c r="WO90" s="19"/>
      <c r="WP90" s="19"/>
      <c r="WQ90" s="19"/>
      <c r="WR90" s="19"/>
      <c r="WS90" s="19"/>
      <c r="WT90" s="19"/>
      <c r="WU90" s="19"/>
      <c r="WV90" s="19"/>
      <c r="WW90" s="19"/>
      <c r="WX90" s="19"/>
      <c r="WY90" s="19"/>
      <c r="WZ90" s="19"/>
      <c r="XA90" s="19"/>
      <c r="XB90" s="19"/>
      <c r="XC90" s="19"/>
      <c r="XD90" s="19"/>
      <c r="XE90" s="19"/>
      <c r="XF90" s="19"/>
      <c r="XG90" s="19"/>
      <c r="XH90" s="19"/>
      <c r="XI90" s="19"/>
      <c r="XJ90" s="19"/>
      <c r="XK90" s="19"/>
      <c r="XL90" s="19"/>
      <c r="XM90" s="19"/>
      <c r="XN90" s="19"/>
      <c r="XO90" s="19"/>
      <c r="XP90" s="19"/>
      <c r="XQ90" s="19"/>
      <c r="XR90" s="19"/>
      <c r="XS90" s="19"/>
      <c r="XT90" s="19"/>
      <c r="XU90" s="19"/>
      <c r="XV90" s="19"/>
      <c r="XW90" s="19"/>
      <c r="XX90" s="19"/>
      <c r="XY90" s="19"/>
      <c r="XZ90" s="19"/>
      <c r="YA90" s="19"/>
      <c r="YB90" s="19"/>
      <c r="YC90" s="19"/>
      <c r="YD90" s="19"/>
      <c r="YE90" s="19"/>
      <c r="YF90" s="19"/>
      <c r="YG90" s="19"/>
      <c r="YH90" s="19"/>
      <c r="YI90" s="19"/>
      <c r="YJ90" s="19"/>
      <c r="YK90" s="19"/>
      <c r="YL90" s="19"/>
      <c r="YM90" s="19"/>
      <c r="YN90" s="19"/>
      <c r="YO90" s="19"/>
      <c r="YP90" s="19"/>
      <c r="YQ90" s="19"/>
      <c r="YR90" s="19"/>
      <c r="YS90" s="19"/>
      <c r="YT90" s="19"/>
      <c r="YU90" s="19"/>
      <c r="YV90" s="19"/>
      <c r="YW90" s="19"/>
      <c r="YX90" s="19"/>
      <c r="YY90" s="19"/>
      <c r="YZ90" s="19"/>
      <c r="ZA90" s="19"/>
      <c r="ZB90" s="19"/>
      <c r="ZC90" s="19"/>
      <c r="ZD90" s="19"/>
      <c r="ZE90" s="19"/>
      <c r="ZF90" s="19"/>
      <c r="ZG90" s="19"/>
      <c r="ZH90" s="19"/>
      <c r="ZI90" s="19"/>
      <c r="ZJ90" s="19"/>
      <c r="ZK90" s="19"/>
      <c r="ZL90" s="19"/>
      <c r="ZM90" s="19"/>
      <c r="ZN90" s="19"/>
      <c r="ZO90" s="19"/>
      <c r="ZP90" s="19"/>
      <c r="ZQ90" s="19"/>
      <c r="ZR90" s="19"/>
      <c r="ZS90" s="19"/>
      <c r="ZT90" s="19"/>
      <c r="ZU90" s="19"/>
      <c r="ZV90" s="19"/>
      <c r="ZW90" s="19"/>
      <c r="ZX90" s="19"/>
      <c r="ZY90" s="19"/>
      <c r="ZZ90" s="19"/>
      <c r="AAA90" s="19"/>
      <c r="AAB90" s="19"/>
      <c r="AAC90" s="19"/>
      <c r="AAD90" s="19"/>
      <c r="AAE90" s="19"/>
      <c r="AAF90" s="19"/>
      <c r="AAG90" s="19"/>
      <c r="AAH90" s="19"/>
      <c r="AAI90" s="19"/>
      <c r="AAJ90" s="19"/>
      <c r="AAK90" s="19"/>
      <c r="AAL90" s="19"/>
      <c r="AAM90" s="19"/>
      <c r="AAN90" s="19"/>
      <c r="AAO90" s="19"/>
      <c r="AAP90" s="19"/>
      <c r="AAQ90" s="19"/>
      <c r="AAR90" s="19"/>
      <c r="AAS90" s="19"/>
      <c r="AAT90" s="19"/>
      <c r="AAU90" s="19"/>
      <c r="AAV90" s="19"/>
      <c r="AAW90" s="19"/>
      <c r="AAX90" s="19"/>
      <c r="AAY90" s="19"/>
      <c r="AAZ90" s="19"/>
      <c r="ABA90" s="19"/>
      <c r="ABB90" s="19"/>
      <c r="ABC90" s="19"/>
      <c r="ABD90" s="19"/>
      <c r="ABE90" s="19"/>
      <c r="ABF90" s="19"/>
      <c r="ABG90" s="19"/>
      <c r="ABH90" s="19"/>
      <c r="ABI90" s="19"/>
      <c r="ABJ90" s="19"/>
      <c r="ABK90" s="19"/>
      <c r="ABL90" s="19"/>
      <c r="ABM90" s="19"/>
      <c r="ABN90" s="19"/>
      <c r="ABO90" s="19"/>
      <c r="ABP90" s="19"/>
      <c r="ABQ90" s="19"/>
      <c r="ABR90" s="19"/>
      <c r="ABS90" s="19"/>
      <c r="ABT90" s="19"/>
      <c r="ABU90" s="19"/>
      <c r="ABV90" s="19"/>
      <c r="ABW90" s="19"/>
      <c r="ABX90" s="19"/>
      <c r="ABY90" s="19"/>
      <c r="ABZ90" s="19"/>
      <c r="ACA90" s="19"/>
      <c r="ACB90" s="19"/>
      <c r="ACC90" s="19"/>
      <c r="ACD90" s="19"/>
      <c r="ACE90" s="19"/>
      <c r="ACF90" s="19"/>
      <c r="ACG90" s="19"/>
      <c r="ACH90" s="19"/>
      <c r="ACI90" s="19"/>
      <c r="ACJ90" s="19"/>
      <c r="ACK90" s="19"/>
      <c r="ACL90" s="19"/>
      <c r="ACM90" s="19"/>
      <c r="ACN90" s="19"/>
      <c r="ACO90" s="19"/>
      <c r="ACP90" s="19"/>
      <c r="ACQ90" s="19"/>
      <c r="ACR90" s="19"/>
      <c r="ACS90" s="19"/>
      <c r="ACT90" s="19"/>
      <c r="ACU90" s="19"/>
      <c r="ACV90" s="19"/>
      <c r="ACW90" s="19"/>
      <c r="ACX90" s="19"/>
      <c r="ACY90" s="19"/>
      <c r="ACZ90" s="19"/>
      <c r="ADA90" s="19"/>
      <c r="ADB90" s="19"/>
      <c r="ADC90" s="19"/>
      <c r="ADD90" s="19"/>
      <c r="ADE90" s="19"/>
      <c r="ADF90" s="19"/>
      <c r="ADG90" s="19"/>
      <c r="ADH90" s="19"/>
      <c r="ADI90" s="19"/>
      <c r="ADJ90" s="19"/>
      <c r="ADK90" s="19"/>
      <c r="ADL90" s="19"/>
      <c r="ADM90" s="19"/>
      <c r="ADN90" s="19"/>
      <c r="ADO90" s="19"/>
      <c r="ADP90" s="19"/>
      <c r="ADQ90" s="19"/>
      <c r="ADR90" s="19"/>
      <c r="ADS90" s="19"/>
      <c r="ADT90" s="19"/>
      <c r="ADU90" s="19"/>
      <c r="ADV90" s="19"/>
      <c r="ADW90" s="19"/>
      <c r="ADX90" s="19"/>
      <c r="ADY90" s="19"/>
      <c r="ADZ90" s="19"/>
      <c r="AEA90" s="19"/>
      <c r="AEB90" s="19"/>
      <c r="AEC90" s="19"/>
      <c r="AED90" s="19"/>
      <c r="AEE90" s="19"/>
      <c r="AEF90" s="19"/>
      <c r="AEG90" s="19"/>
      <c r="AEH90" s="19"/>
      <c r="AEI90" s="19"/>
      <c r="AEJ90" s="19"/>
      <c r="AEK90" s="19"/>
      <c r="AEL90" s="19"/>
      <c r="AEM90" s="19"/>
      <c r="AEN90" s="19"/>
      <c r="AEO90" s="19"/>
      <c r="AEP90" s="19"/>
      <c r="AEQ90" s="19"/>
      <c r="AER90" s="19"/>
      <c r="AES90" s="19"/>
      <c r="AET90" s="19"/>
      <c r="AEU90" s="19"/>
      <c r="AEV90" s="19"/>
      <c r="AEW90" s="19"/>
      <c r="AEX90" s="19"/>
      <c r="AEY90" s="19"/>
      <c r="AEZ90" s="19"/>
      <c r="AFA90" s="19"/>
      <c r="AFB90" s="19"/>
      <c r="AFC90" s="19"/>
      <c r="AFD90" s="19"/>
      <c r="AFE90" s="19"/>
      <c r="AFF90" s="19"/>
      <c r="AFG90" s="19"/>
      <c r="AFH90" s="19"/>
      <c r="AFI90" s="19"/>
      <c r="AFJ90" s="19"/>
      <c r="AFK90" s="19"/>
      <c r="AFL90" s="19"/>
      <c r="AFM90" s="19"/>
      <c r="AFN90" s="19"/>
      <c r="AFO90" s="19"/>
      <c r="AFP90" s="19"/>
      <c r="AFQ90" s="19"/>
      <c r="AFR90" s="19"/>
      <c r="AFS90" s="19"/>
      <c r="AFT90" s="19"/>
      <c r="AFU90" s="19"/>
      <c r="AFV90" s="19"/>
      <c r="AFW90" s="19"/>
      <c r="AFX90" s="19"/>
      <c r="AFY90" s="19"/>
      <c r="AFZ90" s="19"/>
      <c r="AGA90" s="19"/>
      <c r="AGB90" s="19"/>
      <c r="AGC90" s="19"/>
      <c r="AGD90" s="19"/>
      <c r="AGE90" s="19"/>
      <c r="AGF90" s="19"/>
      <c r="AGG90" s="19"/>
      <c r="AGH90" s="19"/>
      <c r="AGI90" s="19"/>
      <c r="AGJ90" s="19"/>
      <c r="AGK90" s="19"/>
      <c r="AGL90" s="19"/>
      <c r="AGM90" s="19"/>
      <c r="AGN90" s="19"/>
      <c r="AGO90" s="19"/>
      <c r="AGP90" s="19"/>
      <c r="AGQ90" s="19"/>
      <c r="AGR90" s="19"/>
      <c r="AGS90" s="19"/>
      <c r="AGT90" s="19"/>
      <c r="AGU90" s="19"/>
      <c r="AGV90" s="19"/>
      <c r="AGW90" s="19"/>
      <c r="AGX90" s="19"/>
      <c r="AGY90" s="19"/>
      <c r="AGZ90" s="19"/>
      <c r="AHA90" s="19"/>
      <c r="AHB90" s="19"/>
      <c r="AHC90" s="19"/>
      <c r="AHD90" s="19"/>
      <c r="AHE90" s="19"/>
      <c r="AHF90" s="19"/>
      <c r="AHG90" s="19"/>
      <c r="AHH90" s="19"/>
      <c r="AHI90" s="19"/>
      <c r="AHJ90" s="19"/>
      <c r="AHK90" s="19"/>
      <c r="AHL90" s="19"/>
      <c r="AHM90" s="19"/>
      <c r="AHN90" s="19"/>
      <c r="AHO90" s="19"/>
      <c r="AHP90" s="19"/>
      <c r="AHQ90" s="19"/>
      <c r="AHR90" s="19"/>
      <c r="AHS90" s="19"/>
      <c r="AHT90" s="19"/>
      <c r="AHU90" s="19"/>
      <c r="AHV90" s="19"/>
      <c r="AHW90" s="19"/>
      <c r="AHX90" s="19"/>
      <c r="AHY90" s="19"/>
      <c r="AHZ90" s="19"/>
      <c r="AIA90" s="19"/>
      <c r="AIB90" s="19"/>
      <c r="AIC90" s="19"/>
      <c r="AID90" s="19"/>
      <c r="AIE90" s="19"/>
      <c r="AIF90" s="19"/>
      <c r="AIG90" s="19"/>
      <c r="AIH90" s="19"/>
      <c r="AII90" s="19"/>
      <c r="AIJ90" s="19"/>
      <c r="AIK90" s="19"/>
      <c r="AIL90" s="19"/>
      <c r="AIM90" s="19"/>
      <c r="AIN90" s="19"/>
      <c r="AIO90" s="19"/>
      <c r="AIP90" s="19"/>
      <c r="AIQ90" s="19"/>
      <c r="AIR90" s="19"/>
      <c r="AIS90" s="19"/>
      <c r="AIT90" s="19"/>
      <c r="AIU90" s="19"/>
      <c r="AIV90" s="19"/>
      <c r="AIW90" s="19"/>
      <c r="AIX90" s="19"/>
      <c r="AIY90" s="19"/>
      <c r="AIZ90" s="19"/>
      <c r="AJA90" s="19"/>
      <c r="AJB90" s="19"/>
      <c r="AJC90" s="19"/>
      <c r="AJD90" s="19"/>
      <c r="AJE90" s="19"/>
      <c r="AJF90" s="19"/>
      <c r="AJG90" s="19"/>
      <c r="AJH90" s="19"/>
      <c r="AJI90" s="19"/>
      <c r="AJJ90" s="19"/>
      <c r="AJK90" s="19"/>
      <c r="AJL90" s="19"/>
      <c r="AJM90" s="19"/>
      <c r="AJN90" s="19"/>
      <c r="AJO90" s="19"/>
      <c r="AJP90" s="19"/>
      <c r="AJQ90" s="19"/>
      <c r="AJR90" s="19"/>
      <c r="AJS90" s="19"/>
      <c r="AJT90" s="19"/>
      <c r="AJU90" s="19"/>
      <c r="AJV90" s="19"/>
      <c r="AJW90" s="19"/>
      <c r="AJX90" s="19"/>
      <c r="AJY90" s="19"/>
      <c r="AJZ90" s="19"/>
      <c r="AKA90" s="19"/>
      <c r="AKB90" s="19"/>
      <c r="AKC90" s="19"/>
      <c r="AKD90" s="19"/>
      <c r="AKE90" s="19"/>
      <c r="AKF90" s="19"/>
      <c r="AKG90" s="19"/>
      <c r="AKH90" s="19"/>
      <c r="AKI90" s="19"/>
      <c r="AKJ90" s="19"/>
      <c r="AKK90" s="19"/>
      <c r="AKL90" s="19"/>
      <c r="AKM90" s="19"/>
      <c r="AKN90" s="19"/>
      <c r="AKO90" s="19"/>
      <c r="AKP90" s="19"/>
      <c r="AKQ90" s="19"/>
      <c r="AKR90" s="19"/>
      <c r="AKS90" s="19"/>
      <c r="AKT90" s="19"/>
      <c r="AKU90" s="19"/>
      <c r="AKV90" s="19"/>
      <c r="AKW90" s="19"/>
      <c r="AKX90" s="19"/>
      <c r="AKY90" s="19"/>
      <c r="AKZ90" s="19"/>
      <c r="ALA90" s="19"/>
      <c r="ALB90" s="19"/>
      <c r="ALC90" s="19"/>
      <c r="ALD90" s="19"/>
      <c r="ALE90" s="19"/>
      <c r="ALF90" s="19"/>
      <c r="ALG90" s="19"/>
      <c r="ALH90" s="19"/>
      <c r="ALI90" s="19"/>
      <c r="ALJ90" s="19"/>
      <c r="ALK90" s="19"/>
      <c r="ALL90" s="19"/>
      <c r="ALM90" s="19"/>
      <c r="ALN90" s="19"/>
      <c r="ALO90" s="19"/>
      <c r="ALP90" s="19"/>
      <c r="ALQ90" s="19"/>
      <c r="ALR90" s="19"/>
      <c r="ALS90" s="19"/>
      <c r="ALT90" s="19"/>
      <c r="ALU90" s="19"/>
      <c r="ALV90" s="19"/>
      <c r="ALW90" s="19"/>
      <c r="ALX90" s="19"/>
      <c r="ALY90" s="19"/>
      <c r="ALZ90" s="19"/>
      <c r="AMA90" s="19"/>
      <c r="AMB90" s="19"/>
      <c r="AMC90" s="19"/>
      <c r="AMD90" s="19"/>
      <c r="AME90" s="19"/>
      <c r="AMF90" s="19"/>
      <c r="AMG90" s="19"/>
      <c r="AMH90" s="19"/>
      <c r="AMI90" s="19"/>
      <c r="AMJ90" s="19"/>
      <c r="AMK90" s="19"/>
      <c r="AML90" s="19"/>
      <c r="AMM90" s="19"/>
      <c r="AMN90" s="19"/>
      <c r="AMO90" s="19"/>
      <c r="AMP90" s="19"/>
      <c r="AMQ90" s="19"/>
      <c r="AMR90" s="19"/>
      <c r="AMS90" s="19"/>
      <c r="AMT90" s="19"/>
      <c r="AMU90" s="19"/>
      <c r="AMV90" s="19"/>
      <c r="AMW90" s="19"/>
      <c r="AMX90" s="19"/>
      <c r="AMY90" s="19"/>
      <c r="AMZ90" s="19"/>
      <c r="ANA90" s="19"/>
      <c r="ANB90" s="19"/>
      <c r="ANC90" s="19"/>
      <c r="AND90" s="19"/>
      <c r="ANE90" s="19"/>
      <c r="ANF90" s="19"/>
      <c r="ANG90" s="19"/>
      <c r="ANH90" s="19"/>
      <c r="ANI90" s="19"/>
      <c r="ANJ90" s="19"/>
      <c r="ANK90" s="19"/>
      <c r="ANL90" s="19"/>
      <c r="ANM90" s="19"/>
      <c r="ANN90" s="19"/>
      <c r="ANO90" s="19"/>
      <c r="ANP90" s="19"/>
      <c r="ANQ90" s="19"/>
      <c r="ANR90" s="19"/>
      <c r="ANS90" s="19"/>
      <c r="ANT90" s="19"/>
      <c r="ANU90" s="19"/>
      <c r="ANV90" s="19"/>
      <c r="ANW90" s="19"/>
      <c r="ANX90" s="19"/>
      <c r="ANY90" s="19"/>
      <c r="ANZ90" s="19"/>
      <c r="AOA90" s="19"/>
      <c r="AOB90" s="19"/>
      <c r="AOC90" s="19"/>
      <c r="AOD90" s="19"/>
      <c r="AOE90" s="19"/>
      <c r="AOF90" s="19"/>
      <c r="AOG90" s="19"/>
      <c r="AOH90" s="19"/>
      <c r="AOI90" s="19"/>
      <c r="AOJ90" s="19"/>
      <c r="AOK90" s="19"/>
      <c r="AOL90" s="19"/>
      <c r="AOM90" s="19"/>
      <c r="AON90" s="19"/>
      <c r="AOO90" s="19"/>
      <c r="AOP90" s="19"/>
      <c r="AOQ90" s="19"/>
      <c r="AOR90" s="19"/>
      <c r="AOS90" s="19"/>
      <c r="AOT90" s="19"/>
      <c r="AOU90" s="19"/>
      <c r="AOV90" s="19"/>
      <c r="AOW90" s="19"/>
      <c r="AOX90" s="19"/>
      <c r="AOY90" s="19"/>
      <c r="AOZ90" s="19"/>
      <c r="APA90" s="19"/>
      <c r="APB90" s="19"/>
      <c r="APC90" s="19"/>
      <c r="APD90" s="19"/>
      <c r="APE90" s="19"/>
      <c r="APF90" s="19"/>
      <c r="APG90" s="19"/>
      <c r="APH90" s="19"/>
      <c r="API90" s="19"/>
      <c r="APJ90" s="19"/>
      <c r="APK90" s="19"/>
      <c r="APL90" s="19"/>
      <c r="APM90" s="19"/>
      <c r="APN90" s="19"/>
      <c r="APO90" s="19"/>
      <c r="APP90" s="19"/>
      <c r="APQ90" s="19"/>
      <c r="APR90" s="19"/>
      <c r="APS90" s="19"/>
      <c r="APT90" s="19"/>
      <c r="APU90" s="19"/>
      <c r="APV90" s="19"/>
      <c r="APW90" s="19"/>
      <c r="APX90" s="19"/>
      <c r="APY90" s="19"/>
      <c r="APZ90" s="19"/>
      <c r="AQA90" s="19"/>
      <c r="AQB90" s="19"/>
      <c r="AQC90" s="19"/>
      <c r="AQD90" s="19"/>
      <c r="AQE90" s="19"/>
      <c r="AQF90" s="19"/>
      <c r="AQG90" s="19"/>
      <c r="AQH90" s="19"/>
      <c r="AQI90" s="19"/>
      <c r="AQJ90" s="19"/>
      <c r="AQK90" s="19"/>
      <c r="AQL90" s="19"/>
      <c r="AQM90" s="19"/>
      <c r="AQN90" s="19"/>
      <c r="AQO90" s="19"/>
      <c r="AQP90" s="19"/>
      <c r="AQQ90" s="19"/>
      <c r="AQR90" s="19"/>
      <c r="AQS90" s="19"/>
      <c r="AQT90" s="19"/>
      <c r="AQU90" s="19"/>
      <c r="AQV90" s="19"/>
      <c r="AQW90" s="19"/>
      <c r="AQX90" s="19"/>
      <c r="AQY90" s="19"/>
      <c r="AQZ90" s="19"/>
      <c r="ARA90" s="19"/>
      <c r="ARB90" s="19"/>
      <c r="ARC90" s="19"/>
      <c r="ARD90" s="19"/>
      <c r="ARE90" s="19"/>
      <c r="ARF90" s="19"/>
      <c r="ARG90" s="19"/>
      <c r="ARH90" s="19"/>
      <c r="ARI90" s="19"/>
      <c r="ARJ90" s="19"/>
      <c r="ARK90" s="19"/>
      <c r="ARL90" s="19"/>
      <c r="ARM90" s="19"/>
      <c r="ARN90" s="19"/>
      <c r="ARO90" s="19"/>
      <c r="ARP90" s="19"/>
      <c r="ARQ90" s="19"/>
      <c r="ARR90" s="19"/>
      <c r="ARS90" s="19"/>
      <c r="ART90" s="19"/>
      <c r="ARU90" s="19"/>
      <c r="ARV90" s="19"/>
      <c r="ARW90" s="19"/>
      <c r="ARX90" s="19"/>
      <c r="ARY90" s="19"/>
      <c r="ARZ90" s="19"/>
      <c r="ASA90" s="19"/>
      <c r="ASB90" s="19"/>
      <c r="ASC90" s="19"/>
      <c r="ASD90" s="19"/>
      <c r="ASE90" s="19"/>
      <c r="ASF90" s="19"/>
      <c r="ASG90" s="19"/>
      <c r="ASH90" s="19"/>
      <c r="ASI90" s="19"/>
      <c r="ASJ90" s="19"/>
      <c r="ASK90" s="19"/>
      <c r="ASL90" s="19"/>
      <c r="ASM90" s="19"/>
      <c r="ASN90" s="19"/>
      <c r="ASO90" s="19"/>
      <c r="ASP90" s="19"/>
      <c r="ASQ90" s="19"/>
      <c r="ASR90" s="19"/>
      <c r="ASS90" s="19"/>
      <c r="AST90" s="19"/>
      <c r="ASU90" s="19"/>
      <c r="ASV90" s="19"/>
      <c r="ASW90" s="19"/>
      <c r="ASX90" s="19"/>
      <c r="ASY90" s="19"/>
      <c r="ASZ90" s="19"/>
      <c r="ATA90" s="19"/>
      <c r="ATB90" s="19"/>
      <c r="ATC90" s="19"/>
      <c r="ATD90" s="19"/>
      <c r="ATE90" s="19"/>
      <c r="ATF90" s="19"/>
      <c r="ATG90" s="19"/>
      <c r="ATH90" s="19"/>
      <c r="ATI90" s="19"/>
      <c r="ATJ90" s="19"/>
      <c r="ATK90" s="19"/>
      <c r="ATL90" s="19"/>
      <c r="ATM90" s="19"/>
      <c r="ATN90" s="19"/>
      <c r="ATO90" s="19"/>
      <c r="ATP90" s="19"/>
      <c r="ATQ90" s="19"/>
      <c r="ATR90" s="19"/>
      <c r="ATS90" s="19"/>
      <c r="ATT90" s="19"/>
      <c r="ATU90" s="19"/>
      <c r="ATV90" s="19"/>
      <c r="ATW90" s="19"/>
      <c r="ATX90" s="19"/>
      <c r="ATY90" s="19"/>
      <c r="ATZ90" s="19"/>
      <c r="AUA90" s="19"/>
      <c r="AUB90" s="19"/>
      <c r="AUC90" s="19"/>
      <c r="AUD90" s="19"/>
      <c r="AUE90" s="19"/>
      <c r="AUF90" s="19"/>
      <c r="AUG90" s="19"/>
      <c r="AUH90" s="19"/>
      <c r="AUI90" s="19"/>
      <c r="AUJ90" s="19"/>
      <c r="AUK90" s="19"/>
      <c r="AUL90" s="19"/>
      <c r="AUM90" s="19"/>
      <c r="AUN90" s="19"/>
      <c r="AUO90" s="19"/>
      <c r="AUP90" s="19"/>
      <c r="AUQ90" s="19"/>
      <c r="AUR90" s="19"/>
      <c r="AUS90" s="19"/>
      <c r="AUT90" s="19"/>
      <c r="AUU90" s="19"/>
      <c r="AUV90" s="19"/>
      <c r="AUW90" s="19"/>
      <c r="AUX90" s="19"/>
      <c r="AUY90" s="19"/>
      <c r="AUZ90" s="19"/>
      <c r="AVA90" s="19"/>
      <c r="AVB90" s="19"/>
      <c r="AVC90" s="19"/>
      <c r="AVD90" s="19"/>
      <c r="AVE90" s="19"/>
      <c r="AVF90" s="19"/>
      <c r="AVG90" s="19"/>
      <c r="AVH90" s="19"/>
      <c r="AVI90" s="19"/>
      <c r="AVJ90" s="19"/>
      <c r="AVK90" s="19"/>
      <c r="AVL90" s="19"/>
      <c r="AVM90" s="19"/>
      <c r="AVN90" s="19"/>
      <c r="AVO90" s="19"/>
      <c r="AVP90" s="19"/>
      <c r="AVQ90" s="19"/>
      <c r="AVR90" s="19"/>
      <c r="AVS90" s="19"/>
      <c r="AVT90" s="19"/>
      <c r="AVU90" s="19"/>
      <c r="AVV90" s="19"/>
      <c r="AVW90" s="19"/>
      <c r="AVX90" s="19"/>
      <c r="AVY90" s="19"/>
      <c r="AVZ90" s="19"/>
      <c r="AWA90" s="19"/>
      <c r="AWB90" s="19"/>
      <c r="AWC90" s="19"/>
      <c r="AWD90" s="19"/>
      <c r="AWE90" s="19"/>
      <c r="AWF90" s="19"/>
      <c r="AWG90" s="19"/>
      <c r="AWH90" s="19"/>
      <c r="AWI90" s="19"/>
      <c r="AWJ90" s="19"/>
      <c r="AWK90" s="19"/>
      <c r="AWL90" s="19"/>
      <c r="AWM90" s="19"/>
      <c r="AWN90" s="19"/>
      <c r="AWO90" s="19"/>
      <c r="AWP90" s="19"/>
      <c r="AWQ90" s="19"/>
      <c r="AWR90" s="19"/>
      <c r="AWS90" s="19"/>
      <c r="AWT90" s="19"/>
      <c r="AWU90" s="19"/>
      <c r="AWV90" s="19"/>
      <c r="AWW90" s="19"/>
      <c r="AWX90" s="19"/>
    </row>
    <row r="91" spans="1:1298" ht="18.75" x14ac:dyDescent="0.25">
      <c r="A91" s="20" t="s">
        <v>72</v>
      </c>
      <c r="B91" s="21">
        <v>200</v>
      </c>
      <c r="C91" s="29">
        <f>B91*C93/B93</f>
        <v>237.30434782608691</v>
      </c>
    </row>
    <row r="92" spans="1:1298" ht="18.75" x14ac:dyDescent="0.25">
      <c r="A92" s="20" t="s">
        <v>74</v>
      </c>
      <c r="B92" s="21">
        <v>30</v>
      </c>
      <c r="C92" s="29">
        <f>B92*C93/B93</f>
        <v>35.595652173913038</v>
      </c>
    </row>
    <row r="93" spans="1:1298" s="31" customFormat="1" ht="18.75" x14ac:dyDescent="0.25">
      <c r="A93" s="28"/>
      <c r="B93" s="23">
        <f>SUM(B91:B92)</f>
        <v>230</v>
      </c>
      <c r="C93" s="30">
        <v>272.89999999999998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  <c r="IW93" s="19"/>
      <c r="IX93" s="19"/>
      <c r="IY93" s="19"/>
      <c r="IZ93" s="19"/>
      <c r="JA93" s="19"/>
      <c r="JB93" s="19"/>
      <c r="JC93" s="19"/>
      <c r="JD93" s="19"/>
      <c r="JE93" s="19"/>
      <c r="JF93" s="19"/>
      <c r="JG93" s="19"/>
      <c r="JH93" s="19"/>
      <c r="JI93" s="19"/>
      <c r="JJ93" s="19"/>
      <c r="JK93" s="19"/>
      <c r="JL93" s="19"/>
      <c r="JM93" s="19"/>
      <c r="JN93" s="19"/>
      <c r="JO93" s="19"/>
      <c r="JP93" s="19"/>
      <c r="JQ93" s="19"/>
      <c r="JR93" s="19"/>
      <c r="JS93" s="19"/>
      <c r="JT93" s="19"/>
      <c r="JU93" s="19"/>
      <c r="JV93" s="19"/>
      <c r="JW93" s="19"/>
      <c r="JX93" s="19"/>
      <c r="JY93" s="19"/>
      <c r="JZ93" s="19"/>
      <c r="KA93" s="19"/>
      <c r="KB93" s="19"/>
      <c r="KC93" s="19"/>
      <c r="KD93" s="19"/>
      <c r="KE93" s="19"/>
      <c r="KF93" s="19"/>
      <c r="KG93" s="19"/>
      <c r="KH93" s="19"/>
      <c r="KI93" s="19"/>
      <c r="KJ93" s="19"/>
      <c r="KK93" s="19"/>
      <c r="KL93" s="19"/>
      <c r="KM93" s="19"/>
      <c r="KN93" s="19"/>
      <c r="KO93" s="19"/>
      <c r="KP93" s="19"/>
      <c r="KQ93" s="19"/>
      <c r="KR93" s="19"/>
      <c r="KS93" s="19"/>
      <c r="KT93" s="19"/>
      <c r="KU93" s="19"/>
      <c r="KV93" s="19"/>
      <c r="KW93" s="19"/>
      <c r="KX93" s="19"/>
      <c r="KY93" s="19"/>
      <c r="KZ93" s="19"/>
      <c r="LA93" s="19"/>
      <c r="LB93" s="19"/>
      <c r="LC93" s="19"/>
      <c r="LD93" s="19"/>
      <c r="LE93" s="19"/>
      <c r="LF93" s="19"/>
      <c r="LG93" s="19"/>
      <c r="LH93" s="19"/>
      <c r="LI93" s="19"/>
      <c r="LJ93" s="19"/>
      <c r="LK93" s="19"/>
      <c r="LL93" s="19"/>
      <c r="LM93" s="19"/>
      <c r="LN93" s="19"/>
      <c r="LO93" s="19"/>
      <c r="LP93" s="19"/>
      <c r="LQ93" s="19"/>
      <c r="LR93" s="19"/>
      <c r="LS93" s="19"/>
      <c r="LT93" s="19"/>
      <c r="LU93" s="19"/>
      <c r="LV93" s="19"/>
      <c r="LW93" s="19"/>
      <c r="LX93" s="19"/>
      <c r="LY93" s="19"/>
      <c r="LZ93" s="19"/>
      <c r="MA93" s="19"/>
      <c r="MB93" s="19"/>
      <c r="MC93" s="19"/>
      <c r="MD93" s="19"/>
      <c r="ME93" s="19"/>
      <c r="MF93" s="19"/>
      <c r="MG93" s="19"/>
      <c r="MH93" s="19"/>
      <c r="MI93" s="19"/>
      <c r="MJ93" s="19"/>
      <c r="MK93" s="19"/>
      <c r="ML93" s="19"/>
      <c r="MM93" s="19"/>
      <c r="MN93" s="19"/>
      <c r="MO93" s="19"/>
      <c r="MP93" s="19"/>
      <c r="MQ93" s="19"/>
      <c r="MR93" s="19"/>
      <c r="MS93" s="19"/>
      <c r="MT93" s="19"/>
      <c r="MU93" s="19"/>
      <c r="MV93" s="19"/>
      <c r="MW93" s="19"/>
      <c r="MX93" s="19"/>
      <c r="MY93" s="19"/>
      <c r="MZ93" s="19"/>
      <c r="NA93" s="19"/>
      <c r="NB93" s="19"/>
      <c r="NC93" s="19"/>
      <c r="ND93" s="19"/>
      <c r="NE93" s="19"/>
      <c r="NF93" s="19"/>
      <c r="NG93" s="19"/>
      <c r="NH93" s="19"/>
      <c r="NI93" s="19"/>
      <c r="NJ93" s="19"/>
      <c r="NK93" s="19"/>
      <c r="NL93" s="19"/>
      <c r="NM93" s="19"/>
      <c r="NN93" s="19"/>
      <c r="NO93" s="19"/>
      <c r="NP93" s="19"/>
      <c r="NQ93" s="19"/>
      <c r="NR93" s="19"/>
      <c r="NS93" s="19"/>
      <c r="NT93" s="19"/>
      <c r="NU93" s="19"/>
      <c r="NV93" s="19"/>
      <c r="NW93" s="19"/>
      <c r="NX93" s="19"/>
      <c r="NY93" s="19"/>
      <c r="NZ93" s="19"/>
      <c r="OA93" s="19"/>
      <c r="OB93" s="19"/>
      <c r="OC93" s="19"/>
      <c r="OD93" s="19"/>
      <c r="OE93" s="19"/>
      <c r="OF93" s="19"/>
      <c r="OG93" s="19"/>
      <c r="OH93" s="19"/>
      <c r="OI93" s="19"/>
      <c r="OJ93" s="19"/>
      <c r="OK93" s="19"/>
      <c r="OL93" s="19"/>
      <c r="OM93" s="19"/>
      <c r="ON93" s="19"/>
      <c r="OO93" s="19"/>
      <c r="OP93" s="19"/>
      <c r="OQ93" s="19"/>
      <c r="OR93" s="19"/>
      <c r="OS93" s="19"/>
      <c r="OT93" s="19"/>
      <c r="OU93" s="19"/>
      <c r="OV93" s="19"/>
      <c r="OW93" s="19"/>
      <c r="OX93" s="19"/>
      <c r="OY93" s="19"/>
      <c r="OZ93" s="19"/>
      <c r="PA93" s="19"/>
      <c r="PB93" s="19"/>
      <c r="PC93" s="19"/>
      <c r="PD93" s="19"/>
      <c r="PE93" s="19"/>
      <c r="PF93" s="19"/>
      <c r="PG93" s="19"/>
      <c r="PH93" s="19"/>
      <c r="PI93" s="19"/>
      <c r="PJ93" s="19"/>
      <c r="PK93" s="19"/>
      <c r="PL93" s="19"/>
      <c r="PM93" s="19"/>
      <c r="PN93" s="19"/>
      <c r="PO93" s="19"/>
      <c r="PP93" s="19"/>
      <c r="PQ93" s="19"/>
      <c r="PR93" s="19"/>
      <c r="PS93" s="19"/>
      <c r="PT93" s="19"/>
      <c r="PU93" s="19"/>
      <c r="PV93" s="19"/>
      <c r="PW93" s="19"/>
      <c r="PX93" s="19"/>
      <c r="PY93" s="19"/>
      <c r="PZ93" s="19"/>
      <c r="QA93" s="19"/>
      <c r="QB93" s="19"/>
      <c r="QC93" s="19"/>
      <c r="QD93" s="19"/>
      <c r="QE93" s="19"/>
      <c r="QF93" s="19"/>
      <c r="QG93" s="19"/>
      <c r="QH93" s="19"/>
      <c r="QI93" s="19"/>
      <c r="QJ93" s="19"/>
      <c r="QK93" s="19"/>
      <c r="QL93" s="19"/>
      <c r="QM93" s="19"/>
      <c r="QN93" s="19"/>
      <c r="QO93" s="19"/>
      <c r="QP93" s="19"/>
      <c r="QQ93" s="19"/>
      <c r="QR93" s="19"/>
      <c r="QS93" s="19"/>
      <c r="QT93" s="19"/>
      <c r="QU93" s="19"/>
      <c r="QV93" s="19"/>
      <c r="QW93" s="19"/>
      <c r="QX93" s="19"/>
      <c r="QY93" s="19"/>
      <c r="QZ93" s="19"/>
      <c r="RA93" s="19"/>
      <c r="RB93" s="19"/>
      <c r="RC93" s="19"/>
      <c r="RD93" s="19"/>
      <c r="RE93" s="19"/>
      <c r="RF93" s="19"/>
      <c r="RG93" s="19"/>
      <c r="RH93" s="19"/>
      <c r="RI93" s="19"/>
      <c r="RJ93" s="19"/>
      <c r="RK93" s="19"/>
      <c r="RL93" s="19"/>
      <c r="RM93" s="19"/>
      <c r="RN93" s="19"/>
      <c r="RO93" s="19"/>
      <c r="RP93" s="19"/>
      <c r="RQ93" s="19"/>
      <c r="RR93" s="19"/>
      <c r="RS93" s="19"/>
      <c r="RT93" s="19"/>
      <c r="RU93" s="19"/>
      <c r="RV93" s="19"/>
      <c r="RW93" s="19"/>
      <c r="RX93" s="19"/>
      <c r="RY93" s="19"/>
      <c r="RZ93" s="19"/>
      <c r="SA93" s="19"/>
      <c r="SB93" s="19"/>
      <c r="SC93" s="19"/>
      <c r="SD93" s="19"/>
      <c r="SE93" s="19"/>
      <c r="SF93" s="19"/>
      <c r="SG93" s="19"/>
      <c r="SH93" s="19"/>
      <c r="SI93" s="19"/>
      <c r="SJ93" s="19"/>
      <c r="SK93" s="19"/>
      <c r="SL93" s="19"/>
      <c r="SM93" s="19"/>
      <c r="SN93" s="19"/>
      <c r="SO93" s="19"/>
      <c r="SP93" s="19"/>
      <c r="SQ93" s="19"/>
      <c r="SR93" s="19"/>
      <c r="SS93" s="19"/>
      <c r="ST93" s="19"/>
      <c r="SU93" s="19"/>
      <c r="SV93" s="19"/>
      <c r="SW93" s="19"/>
      <c r="SX93" s="19"/>
      <c r="SY93" s="19"/>
      <c r="SZ93" s="19"/>
      <c r="TA93" s="19"/>
      <c r="TB93" s="19"/>
      <c r="TC93" s="19"/>
      <c r="TD93" s="19"/>
      <c r="TE93" s="19"/>
      <c r="TF93" s="19"/>
      <c r="TG93" s="19"/>
      <c r="TH93" s="19"/>
      <c r="TI93" s="19"/>
      <c r="TJ93" s="19"/>
      <c r="TK93" s="19"/>
      <c r="TL93" s="19"/>
      <c r="TM93" s="19"/>
      <c r="TN93" s="19"/>
      <c r="TO93" s="19"/>
      <c r="TP93" s="19"/>
      <c r="TQ93" s="19"/>
      <c r="TR93" s="19"/>
      <c r="TS93" s="19"/>
      <c r="TT93" s="19"/>
      <c r="TU93" s="19"/>
      <c r="TV93" s="19"/>
      <c r="TW93" s="19"/>
      <c r="TX93" s="19"/>
      <c r="TY93" s="19"/>
      <c r="TZ93" s="19"/>
      <c r="UA93" s="19"/>
      <c r="UB93" s="19"/>
      <c r="UC93" s="19"/>
      <c r="UD93" s="19"/>
      <c r="UE93" s="19"/>
      <c r="UF93" s="19"/>
      <c r="UG93" s="19"/>
      <c r="UH93" s="19"/>
      <c r="UI93" s="19"/>
      <c r="UJ93" s="19"/>
      <c r="UK93" s="19"/>
      <c r="UL93" s="19"/>
      <c r="UM93" s="19"/>
      <c r="UN93" s="19"/>
      <c r="UO93" s="19"/>
      <c r="UP93" s="19"/>
      <c r="UQ93" s="19"/>
      <c r="UR93" s="19"/>
      <c r="US93" s="19"/>
      <c r="UT93" s="19"/>
      <c r="UU93" s="19"/>
      <c r="UV93" s="19"/>
      <c r="UW93" s="19"/>
      <c r="UX93" s="19"/>
      <c r="UY93" s="19"/>
      <c r="UZ93" s="19"/>
      <c r="VA93" s="19"/>
      <c r="VB93" s="19"/>
      <c r="VC93" s="19"/>
      <c r="VD93" s="19"/>
      <c r="VE93" s="19"/>
      <c r="VF93" s="19"/>
      <c r="VG93" s="19"/>
      <c r="VH93" s="19"/>
      <c r="VI93" s="19"/>
      <c r="VJ93" s="19"/>
      <c r="VK93" s="19"/>
      <c r="VL93" s="19"/>
      <c r="VM93" s="19"/>
      <c r="VN93" s="19"/>
      <c r="VO93" s="19"/>
      <c r="VP93" s="19"/>
      <c r="VQ93" s="19"/>
      <c r="VR93" s="19"/>
      <c r="VS93" s="19"/>
      <c r="VT93" s="19"/>
      <c r="VU93" s="19"/>
      <c r="VV93" s="19"/>
      <c r="VW93" s="19"/>
      <c r="VX93" s="19"/>
      <c r="VY93" s="19"/>
      <c r="VZ93" s="19"/>
      <c r="WA93" s="19"/>
      <c r="WB93" s="19"/>
      <c r="WC93" s="19"/>
      <c r="WD93" s="19"/>
      <c r="WE93" s="19"/>
      <c r="WF93" s="19"/>
      <c r="WG93" s="19"/>
      <c r="WH93" s="19"/>
      <c r="WI93" s="19"/>
      <c r="WJ93" s="19"/>
      <c r="WK93" s="19"/>
      <c r="WL93" s="19"/>
      <c r="WM93" s="19"/>
      <c r="WN93" s="19"/>
      <c r="WO93" s="19"/>
      <c r="WP93" s="19"/>
      <c r="WQ93" s="19"/>
      <c r="WR93" s="19"/>
      <c r="WS93" s="19"/>
      <c r="WT93" s="19"/>
      <c r="WU93" s="19"/>
      <c r="WV93" s="19"/>
      <c r="WW93" s="19"/>
      <c r="WX93" s="19"/>
      <c r="WY93" s="19"/>
      <c r="WZ93" s="19"/>
      <c r="XA93" s="19"/>
      <c r="XB93" s="19"/>
      <c r="XC93" s="19"/>
      <c r="XD93" s="19"/>
      <c r="XE93" s="19"/>
      <c r="XF93" s="19"/>
      <c r="XG93" s="19"/>
      <c r="XH93" s="19"/>
      <c r="XI93" s="19"/>
      <c r="XJ93" s="19"/>
      <c r="XK93" s="19"/>
      <c r="XL93" s="19"/>
      <c r="XM93" s="19"/>
      <c r="XN93" s="19"/>
      <c r="XO93" s="19"/>
      <c r="XP93" s="19"/>
      <c r="XQ93" s="19"/>
      <c r="XR93" s="19"/>
      <c r="XS93" s="19"/>
      <c r="XT93" s="19"/>
      <c r="XU93" s="19"/>
      <c r="XV93" s="19"/>
      <c r="XW93" s="19"/>
      <c r="XX93" s="19"/>
      <c r="XY93" s="19"/>
      <c r="XZ93" s="19"/>
      <c r="YA93" s="19"/>
      <c r="YB93" s="19"/>
      <c r="YC93" s="19"/>
      <c r="YD93" s="19"/>
      <c r="YE93" s="19"/>
      <c r="YF93" s="19"/>
      <c r="YG93" s="19"/>
      <c r="YH93" s="19"/>
      <c r="YI93" s="19"/>
      <c r="YJ93" s="19"/>
      <c r="YK93" s="19"/>
      <c r="YL93" s="19"/>
      <c r="YM93" s="19"/>
      <c r="YN93" s="19"/>
      <c r="YO93" s="19"/>
      <c r="YP93" s="19"/>
      <c r="YQ93" s="19"/>
      <c r="YR93" s="19"/>
      <c r="YS93" s="19"/>
      <c r="YT93" s="19"/>
      <c r="YU93" s="19"/>
      <c r="YV93" s="19"/>
      <c r="YW93" s="19"/>
      <c r="YX93" s="19"/>
      <c r="YY93" s="19"/>
      <c r="YZ93" s="19"/>
      <c r="ZA93" s="19"/>
      <c r="ZB93" s="19"/>
      <c r="ZC93" s="19"/>
      <c r="ZD93" s="19"/>
      <c r="ZE93" s="19"/>
      <c r="ZF93" s="19"/>
      <c r="ZG93" s="19"/>
      <c r="ZH93" s="19"/>
      <c r="ZI93" s="19"/>
      <c r="ZJ93" s="19"/>
      <c r="ZK93" s="19"/>
      <c r="ZL93" s="19"/>
      <c r="ZM93" s="19"/>
      <c r="ZN93" s="19"/>
      <c r="ZO93" s="19"/>
      <c r="ZP93" s="19"/>
      <c r="ZQ93" s="19"/>
      <c r="ZR93" s="19"/>
      <c r="ZS93" s="19"/>
      <c r="ZT93" s="19"/>
      <c r="ZU93" s="19"/>
      <c r="ZV93" s="19"/>
      <c r="ZW93" s="19"/>
      <c r="ZX93" s="19"/>
      <c r="ZY93" s="19"/>
      <c r="ZZ93" s="19"/>
      <c r="AAA93" s="19"/>
      <c r="AAB93" s="19"/>
      <c r="AAC93" s="19"/>
      <c r="AAD93" s="19"/>
      <c r="AAE93" s="19"/>
      <c r="AAF93" s="19"/>
      <c r="AAG93" s="19"/>
      <c r="AAH93" s="19"/>
      <c r="AAI93" s="19"/>
      <c r="AAJ93" s="19"/>
      <c r="AAK93" s="19"/>
      <c r="AAL93" s="19"/>
      <c r="AAM93" s="19"/>
      <c r="AAN93" s="19"/>
      <c r="AAO93" s="19"/>
      <c r="AAP93" s="19"/>
      <c r="AAQ93" s="19"/>
      <c r="AAR93" s="19"/>
      <c r="AAS93" s="19"/>
      <c r="AAT93" s="19"/>
      <c r="AAU93" s="19"/>
      <c r="AAV93" s="19"/>
      <c r="AAW93" s="19"/>
      <c r="AAX93" s="19"/>
      <c r="AAY93" s="19"/>
      <c r="AAZ93" s="19"/>
      <c r="ABA93" s="19"/>
      <c r="ABB93" s="19"/>
      <c r="ABC93" s="19"/>
      <c r="ABD93" s="19"/>
      <c r="ABE93" s="19"/>
      <c r="ABF93" s="19"/>
      <c r="ABG93" s="19"/>
      <c r="ABH93" s="19"/>
      <c r="ABI93" s="19"/>
      <c r="ABJ93" s="19"/>
      <c r="ABK93" s="19"/>
      <c r="ABL93" s="19"/>
      <c r="ABM93" s="19"/>
      <c r="ABN93" s="19"/>
      <c r="ABO93" s="19"/>
      <c r="ABP93" s="19"/>
      <c r="ABQ93" s="19"/>
      <c r="ABR93" s="19"/>
      <c r="ABS93" s="19"/>
      <c r="ABT93" s="19"/>
      <c r="ABU93" s="19"/>
      <c r="ABV93" s="19"/>
      <c r="ABW93" s="19"/>
      <c r="ABX93" s="19"/>
      <c r="ABY93" s="19"/>
      <c r="ABZ93" s="19"/>
      <c r="ACA93" s="19"/>
      <c r="ACB93" s="19"/>
      <c r="ACC93" s="19"/>
      <c r="ACD93" s="19"/>
      <c r="ACE93" s="19"/>
      <c r="ACF93" s="19"/>
      <c r="ACG93" s="19"/>
      <c r="ACH93" s="19"/>
      <c r="ACI93" s="19"/>
      <c r="ACJ93" s="19"/>
      <c r="ACK93" s="19"/>
      <c r="ACL93" s="19"/>
      <c r="ACM93" s="19"/>
      <c r="ACN93" s="19"/>
      <c r="ACO93" s="19"/>
      <c r="ACP93" s="19"/>
      <c r="ACQ93" s="19"/>
      <c r="ACR93" s="19"/>
      <c r="ACS93" s="19"/>
      <c r="ACT93" s="19"/>
      <c r="ACU93" s="19"/>
      <c r="ACV93" s="19"/>
      <c r="ACW93" s="19"/>
      <c r="ACX93" s="19"/>
      <c r="ACY93" s="19"/>
      <c r="ACZ93" s="19"/>
      <c r="ADA93" s="19"/>
      <c r="ADB93" s="19"/>
      <c r="ADC93" s="19"/>
      <c r="ADD93" s="19"/>
      <c r="ADE93" s="19"/>
      <c r="ADF93" s="19"/>
      <c r="ADG93" s="19"/>
      <c r="ADH93" s="19"/>
      <c r="ADI93" s="19"/>
      <c r="ADJ93" s="19"/>
      <c r="ADK93" s="19"/>
      <c r="ADL93" s="19"/>
      <c r="ADM93" s="19"/>
      <c r="ADN93" s="19"/>
      <c r="ADO93" s="19"/>
      <c r="ADP93" s="19"/>
      <c r="ADQ93" s="19"/>
      <c r="ADR93" s="19"/>
      <c r="ADS93" s="19"/>
      <c r="ADT93" s="19"/>
      <c r="ADU93" s="19"/>
      <c r="ADV93" s="19"/>
      <c r="ADW93" s="19"/>
      <c r="ADX93" s="19"/>
      <c r="ADY93" s="19"/>
      <c r="ADZ93" s="19"/>
      <c r="AEA93" s="19"/>
      <c r="AEB93" s="19"/>
      <c r="AEC93" s="19"/>
      <c r="AED93" s="19"/>
      <c r="AEE93" s="19"/>
      <c r="AEF93" s="19"/>
      <c r="AEG93" s="19"/>
      <c r="AEH93" s="19"/>
      <c r="AEI93" s="19"/>
      <c r="AEJ93" s="19"/>
      <c r="AEK93" s="19"/>
      <c r="AEL93" s="19"/>
      <c r="AEM93" s="19"/>
      <c r="AEN93" s="19"/>
      <c r="AEO93" s="19"/>
      <c r="AEP93" s="19"/>
      <c r="AEQ93" s="19"/>
      <c r="AER93" s="19"/>
      <c r="AES93" s="19"/>
      <c r="AET93" s="19"/>
      <c r="AEU93" s="19"/>
      <c r="AEV93" s="19"/>
      <c r="AEW93" s="19"/>
      <c r="AEX93" s="19"/>
      <c r="AEY93" s="19"/>
      <c r="AEZ93" s="19"/>
      <c r="AFA93" s="19"/>
      <c r="AFB93" s="19"/>
      <c r="AFC93" s="19"/>
      <c r="AFD93" s="19"/>
      <c r="AFE93" s="19"/>
      <c r="AFF93" s="19"/>
      <c r="AFG93" s="19"/>
      <c r="AFH93" s="19"/>
      <c r="AFI93" s="19"/>
      <c r="AFJ93" s="19"/>
      <c r="AFK93" s="19"/>
      <c r="AFL93" s="19"/>
      <c r="AFM93" s="19"/>
      <c r="AFN93" s="19"/>
      <c r="AFO93" s="19"/>
      <c r="AFP93" s="19"/>
      <c r="AFQ93" s="19"/>
      <c r="AFR93" s="19"/>
      <c r="AFS93" s="19"/>
      <c r="AFT93" s="19"/>
      <c r="AFU93" s="19"/>
      <c r="AFV93" s="19"/>
      <c r="AFW93" s="19"/>
      <c r="AFX93" s="19"/>
      <c r="AFY93" s="19"/>
      <c r="AFZ93" s="19"/>
      <c r="AGA93" s="19"/>
      <c r="AGB93" s="19"/>
      <c r="AGC93" s="19"/>
      <c r="AGD93" s="19"/>
      <c r="AGE93" s="19"/>
      <c r="AGF93" s="19"/>
      <c r="AGG93" s="19"/>
      <c r="AGH93" s="19"/>
      <c r="AGI93" s="19"/>
      <c r="AGJ93" s="19"/>
      <c r="AGK93" s="19"/>
      <c r="AGL93" s="19"/>
      <c r="AGM93" s="19"/>
      <c r="AGN93" s="19"/>
      <c r="AGO93" s="19"/>
      <c r="AGP93" s="19"/>
      <c r="AGQ93" s="19"/>
      <c r="AGR93" s="19"/>
      <c r="AGS93" s="19"/>
      <c r="AGT93" s="19"/>
      <c r="AGU93" s="19"/>
      <c r="AGV93" s="19"/>
      <c r="AGW93" s="19"/>
      <c r="AGX93" s="19"/>
      <c r="AGY93" s="19"/>
      <c r="AGZ93" s="19"/>
      <c r="AHA93" s="19"/>
      <c r="AHB93" s="19"/>
      <c r="AHC93" s="19"/>
      <c r="AHD93" s="19"/>
      <c r="AHE93" s="19"/>
      <c r="AHF93" s="19"/>
      <c r="AHG93" s="19"/>
      <c r="AHH93" s="19"/>
      <c r="AHI93" s="19"/>
      <c r="AHJ93" s="19"/>
      <c r="AHK93" s="19"/>
      <c r="AHL93" s="19"/>
      <c r="AHM93" s="19"/>
      <c r="AHN93" s="19"/>
      <c r="AHO93" s="19"/>
      <c r="AHP93" s="19"/>
      <c r="AHQ93" s="19"/>
      <c r="AHR93" s="19"/>
      <c r="AHS93" s="19"/>
      <c r="AHT93" s="19"/>
      <c r="AHU93" s="19"/>
      <c r="AHV93" s="19"/>
      <c r="AHW93" s="19"/>
      <c r="AHX93" s="19"/>
      <c r="AHY93" s="19"/>
      <c r="AHZ93" s="19"/>
      <c r="AIA93" s="19"/>
      <c r="AIB93" s="19"/>
      <c r="AIC93" s="19"/>
      <c r="AID93" s="19"/>
      <c r="AIE93" s="19"/>
      <c r="AIF93" s="19"/>
      <c r="AIG93" s="19"/>
      <c r="AIH93" s="19"/>
      <c r="AII93" s="19"/>
      <c r="AIJ93" s="19"/>
      <c r="AIK93" s="19"/>
      <c r="AIL93" s="19"/>
      <c r="AIM93" s="19"/>
      <c r="AIN93" s="19"/>
      <c r="AIO93" s="19"/>
      <c r="AIP93" s="19"/>
      <c r="AIQ93" s="19"/>
      <c r="AIR93" s="19"/>
      <c r="AIS93" s="19"/>
      <c r="AIT93" s="19"/>
      <c r="AIU93" s="19"/>
      <c r="AIV93" s="19"/>
      <c r="AIW93" s="19"/>
      <c r="AIX93" s="19"/>
      <c r="AIY93" s="19"/>
      <c r="AIZ93" s="19"/>
      <c r="AJA93" s="19"/>
      <c r="AJB93" s="19"/>
      <c r="AJC93" s="19"/>
      <c r="AJD93" s="19"/>
      <c r="AJE93" s="19"/>
      <c r="AJF93" s="19"/>
      <c r="AJG93" s="19"/>
      <c r="AJH93" s="19"/>
      <c r="AJI93" s="19"/>
      <c r="AJJ93" s="19"/>
      <c r="AJK93" s="19"/>
      <c r="AJL93" s="19"/>
      <c r="AJM93" s="19"/>
      <c r="AJN93" s="19"/>
      <c r="AJO93" s="19"/>
      <c r="AJP93" s="19"/>
      <c r="AJQ93" s="19"/>
      <c r="AJR93" s="19"/>
      <c r="AJS93" s="19"/>
      <c r="AJT93" s="19"/>
      <c r="AJU93" s="19"/>
      <c r="AJV93" s="19"/>
      <c r="AJW93" s="19"/>
      <c r="AJX93" s="19"/>
      <c r="AJY93" s="19"/>
      <c r="AJZ93" s="19"/>
      <c r="AKA93" s="19"/>
      <c r="AKB93" s="19"/>
      <c r="AKC93" s="19"/>
      <c r="AKD93" s="19"/>
      <c r="AKE93" s="19"/>
      <c r="AKF93" s="19"/>
      <c r="AKG93" s="19"/>
      <c r="AKH93" s="19"/>
      <c r="AKI93" s="19"/>
      <c r="AKJ93" s="19"/>
      <c r="AKK93" s="19"/>
      <c r="AKL93" s="19"/>
      <c r="AKM93" s="19"/>
      <c r="AKN93" s="19"/>
      <c r="AKO93" s="19"/>
      <c r="AKP93" s="19"/>
      <c r="AKQ93" s="19"/>
      <c r="AKR93" s="19"/>
      <c r="AKS93" s="19"/>
      <c r="AKT93" s="19"/>
      <c r="AKU93" s="19"/>
      <c r="AKV93" s="19"/>
      <c r="AKW93" s="19"/>
      <c r="AKX93" s="19"/>
      <c r="AKY93" s="19"/>
      <c r="AKZ93" s="19"/>
      <c r="ALA93" s="19"/>
      <c r="ALB93" s="19"/>
      <c r="ALC93" s="19"/>
      <c r="ALD93" s="19"/>
      <c r="ALE93" s="19"/>
      <c r="ALF93" s="19"/>
      <c r="ALG93" s="19"/>
      <c r="ALH93" s="19"/>
      <c r="ALI93" s="19"/>
      <c r="ALJ93" s="19"/>
      <c r="ALK93" s="19"/>
      <c r="ALL93" s="19"/>
      <c r="ALM93" s="19"/>
      <c r="ALN93" s="19"/>
      <c r="ALO93" s="19"/>
      <c r="ALP93" s="19"/>
      <c r="ALQ93" s="19"/>
      <c r="ALR93" s="19"/>
      <c r="ALS93" s="19"/>
      <c r="ALT93" s="19"/>
      <c r="ALU93" s="19"/>
      <c r="ALV93" s="19"/>
      <c r="ALW93" s="19"/>
      <c r="ALX93" s="19"/>
      <c r="ALY93" s="19"/>
      <c r="ALZ93" s="19"/>
      <c r="AMA93" s="19"/>
      <c r="AMB93" s="19"/>
      <c r="AMC93" s="19"/>
      <c r="AMD93" s="19"/>
      <c r="AME93" s="19"/>
      <c r="AMF93" s="19"/>
      <c r="AMG93" s="19"/>
      <c r="AMH93" s="19"/>
      <c r="AMI93" s="19"/>
      <c r="AMJ93" s="19"/>
      <c r="AMK93" s="19"/>
      <c r="AML93" s="19"/>
      <c r="AMM93" s="19"/>
      <c r="AMN93" s="19"/>
      <c r="AMO93" s="19"/>
      <c r="AMP93" s="19"/>
      <c r="AMQ93" s="19"/>
      <c r="AMR93" s="19"/>
      <c r="AMS93" s="19"/>
      <c r="AMT93" s="19"/>
      <c r="AMU93" s="19"/>
      <c r="AMV93" s="19"/>
      <c r="AMW93" s="19"/>
      <c r="AMX93" s="19"/>
      <c r="AMY93" s="19"/>
      <c r="AMZ93" s="19"/>
      <c r="ANA93" s="19"/>
      <c r="ANB93" s="19"/>
      <c r="ANC93" s="19"/>
      <c r="AND93" s="19"/>
      <c r="ANE93" s="19"/>
      <c r="ANF93" s="19"/>
      <c r="ANG93" s="19"/>
      <c r="ANH93" s="19"/>
      <c r="ANI93" s="19"/>
      <c r="ANJ93" s="19"/>
      <c r="ANK93" s="19"/>
      <c r="ANL93" s="19"/>
      <c r="ANM93" s="19"/>
      <c r="ANN93" s="19"/>
      <c r="ANO93" s="19"/>
      <c r="ANP93" s="19"/>
      <c r="ANQ93" s="19"/>
      <c r="ANR93" s="19"/>
      <c r="ANS93" s="19"/>
      <c r="ANT93" s="19"/>
      <c r="ANU93" s="19"/>
      <c r="ANV93" s="19"/>
      <c r="ANW93" s="19"/>
      <c r="ANX93" s="19"/>
      <c r="ANY93" s="19"/>
      <c r="ANZ93" s="19"/>
      <c r="AOA93" s="19"/>
      <c r="AOB93" s="19"/>
      <c r="AOC93" s="19"/>
      <c r="AOD93" s="19"/>
      <c r="AOE93" s="19"/>
      <c r="AOF93" s="19"/>
      <c r="AOG93" s="19"/>
      <c r="AOH93" s="19"/>
      <c r="AOI93" s="19"/>
      <c r="AOJ93" s="19"/>
      <c r="AOK93" s="19"/>
      <c r="AOL93" s="19"/>
      <c r="AOM93" s="19"/>
      <c r="AON93" s="19"/>
      <c r="AOO93" s="19"/>
      <c r="AOP93" s="19"/>
      <c r="AOQ93" s="19"/>
      <c r="AOR93" s="19"/>
      <c r="AOS93" s="19"/>
      <c r="AOT93" s="19"/>
      <c r="AOU93" s="19"/>
      <c r="AOV93" s="19"/>
      <c r="AOW93" s="19"/>
      <c r="AOX93" s="19"/>
      <c r="AOY93" s="19"/>
      <c r="AOZ93" s="19"/>
      <c r="APA93" s="19"/>
      <c r="APB93" s="19"/>
      <c r="APC93" s="19"/>
      <c r="APD93" s="19"/>
      <c r="APE93" s="19"/>
      <c r="APF93" s="19"/>
      <c r="APG93" s="19"/>
      <c r="APH93" s="19"/>
      <c r="API93" s="19"/>
      <c r="APJ93" s="19"/>
      <c r="APK93" s="19"/>
      <c r="APL93" s="19"/>
      <c r="APM93" s="19"/>
      <c r="APN93" s="19"/>
      <c r="APO93" s="19"/>
      <c r="APP93" s="19"/>
      <c r="APQ93" s="19"/>
      <c r="APR93" s="19"/>
      <c r="APS93" s="19"/>
      <c r="APT93" s="19"/>
      <c r="APU93" s="19"/>
      <c r="APV93" s="19"/>
      <c r="APW93" s="19"/>
      <c r="APX93" s="19"/>
      <c r="APY93" s="19"/>
      <c r="APZ93" s="19"/>
      <c r="AQA93" s="19"/>
      <c r="AQB93" s="19"/>
      <c r="AQC93" s="19"/>
      <c r="AQD93" s="19"/>
      <c r="AQE93" s="19"/>
      <c r="AQF93" s="19"/>
      <c r="AQG93" s="19"/>
      <c r="AQH93" s="19"/>
      <c r="AQI93" s="19"/>
      <c r="AQJ93" s="19"/>
      <c r="AQK93" s="19"/>
      <c r="AQL93" s="19"/>
      <c r="AQM93" s="19"/>
      <c r="AQN93" s="19"/>
      <c r="AQO93" s="19"/>
      <c r="AQP93" s="19"/>
      <c r="AQQ93" s="19"/>
      <c r="AQR93" s="19"/>
      <c r="AQS93" s="19"/>
      <c r="AQT93" s="19"/>
      <c r="AQU93" s="19"/>
      <c r="AQV93" s="19"/>
      <c r="AQW93" s="19"/>
      <c r="AQX93" s="19"/>
      <c r="AQY93" s="19"/>
      <c r="AQZ93" s="19"/>
      <c r="ARA93" s="19"/>
      <c r="ARB93" s="19"/>
      <c r="ARC93" s="19"/>
      <c r="ARD93" s="19"/>
      <c r="ARE93" s="19"/>
      <c r="ARF93" s="19"/>
      <c r="ARG93" s="19"/>
      <c r="ARH93" s="19"/>
      <c r="ARI93" s="19"/>
      <c r="ARJ93" s="19"/>
      <c r="ARK93" s="19"/>
      <c r="ARL93" s="19"/>
      <c r="ARM93" s="19"/>
      <c r="ARN93" s="19"/>
      <c r="ARO93" s="19"/>
      <c r="ARP93" s="19"/>
      <c r="ARQ93" s="19"/>
      <c r="ARR93" s="19"/>
      <c r="ARS93" s="19"/>
      <c r="ART93" s="19"/>
      <c r="ARU93" s="19"/>
      <c r="ARV93" s="19"/>
      <c r="ARW93" s="19"/>
      <c r="ARX93" s="19"/>
      <c r="ARY93" s="19"/>
      <c r="ARZ93" s="19"/>
      <c r="ASA93" s="19"/>
      <c r="ASB93" s="19"/>
      <c r="ASC93" s="19"/>
      <c r="ASD93" s="19"/>
      <c r="ASE93" s="19"/>
      <c r="ASF93" s="19"/>
      <c r="ASG93" s="19"/>
      <c r="ASH93" s="19"/>
      <c r="ASI93" s="19"/>
      <c r="ASJ93" s="19"/>
      <c r="ASK93" s="19"/>
      <c r="ASL93" s="19"/>
      <c r="ASM93" s="19"/>
      <c r="ASN93" s="19"/>
      <c r="ASO93" s="19"/>
      <c r="ASP93" s="19"/>
      <c r="ASQ93" s="19"/>
      <c r="ASR93" s="19"/>
      <c r="ASS93" s="19"/>
      <c r="AST93" s="19"/>
      <c r="ASU93" s="19"/>
      <c r="ASV93" s="19"/>
      <c r="ASW93" s="19"/>
      <c r="ASX93" s="19"/>
      <c r="ASY93" s="19"/>
      <c r="ASZ93" s="19"/>
      <c r="ATA93" s="19"/>
      <c r="ATB93" s="19"/>
      <c r="ATC93" s="19"/>
      <c r="ATD93" s="19"/>
      <c r="ATE93" s="19"/>
      <c r="ATF93" s="19"/>
      <c r="ATG93" s="19"/>
      <c r="ATH93" s="19"/>
      <c r="ATI93" s="19"/>
      <c r="ATJ93" s="19"/>
      <c r="ATK93" s="19"/>
      <c r="ATL93" s="19"/>
      <c r="ATM93" s="19"/>
      <c r="ATN93" s="19"/>
      <c r="ATO93" s="19"/>
      <c r="ATP93" s="19"/>
      <c r="ATQ93" s="19"/>
      <c r="ATR93" s="19"/>
      <c r="ATS93" s="19"/>
      <c r="ATT93" s="19"/>
      <c r="ATU93" s="19"/>
      <c r="ATV93" s="19"/>
      <c r="ATW93" s="19"/>
      <c r="ATX93" s="19"/>
      <c r="ATY93" s="19"/>
      <c r="ATZ93" s="19"/>
      <c r="AUA93" s="19"/>
      <c r="AUB93" s="19"/>
      <c r="AUC93" s="19"/>
      <c r="AUD93" s="19"/>
      <c r="AUE93" s="19"/>
      <c r="AUF93" s="19"/>
      <c r="AUG93" s="19"/>
      <c r="AUH93" s="19"/>
      <c r="AUI93" s="19"/>
      <c r="AUJ93" s="19"/>
      <c r="AUK93" s="19"/>
      <c r="AUL93" s="19"/>
      <c r="AUM93" s="19"/>
      <c r="AUN93" s="19"/>
      <c r="AUO93" s="19"/>
      <c r="AUP93" s="19"/>
      <c r="AUQ93" s="19"/>
      <c r="AUR93" s="19"/>
      <c r="AUS93" s="19"/>
      <c r="AUT93" s="19"/>
      <c r="AUU93" s="19"/>
      <c r="AUV93" s="19"/>
      <c r="AUW93" s="19"/>
      <c r="AUX93" s="19"/>
      <c r="AUY93" s="19"/>
      <c r="AUZ93" s="19"/>
      <c r="AVA93" s="19"/>
      <c r="AVB93" s="19"/>
      <c r="AVC93" s="19"/>
      <c r="AVD93" s="19"/>
      <c r="AVE93" s="19"/>
      <c r="AVF93" s="19"/>
      <c r="AVG93" s="19"/>
      <c r="AVH93" s="19"/>
      <c r="AVI93" s="19"/>
      <c r="AVJ93" s="19"/>
      <c r="AVK93" s="19"/>
      <c r="AVL93" s="19"/>
      <c r="AVM93" s="19"/>
      <c r="AVN93" s="19"/>
      <c r="AVO93" s="19"/>
      <c r="AVP93" s="19"/>
      <c r="AVQ93" s="19"/>
      <c r="AVR93" s="19"/>
      <c r="AVS93" s="19"/>
      <c r="AVT93" s="19"/>
      <c r="AVU93" s="19"/>
      <c r="AVV93" s="19"/>
      <c r="AVW93" s="19"/>
      <c r="AVX93" s="19"/>
      <c r="AVY93" s="19"/>
      <c r="AVZ93" s="19"/>
      <c r="AWA93" s="19"/>
      <c r="AWB93" s="19"/>
      <c r="AWC93" s="19"/>
      <c r="AWD93" s="19"/>
      <c r="AWE93" s="19"/>
      <c r="AWF93" s="19"/>
      <c r="AWG93" s="19"/>
      <c r="AWH93" s="19"/>
      <c r="AWI93" s="19"/>
      <c r="AWJ93" s="19"/>
      <c r="AWK93" s="19"/>
      <c r="AWL93" s="19"/>
      <c r="AWM93" s="19"/>
      <c r="AWN93" s="19"/>
      <c r="AWO93" s="19"/>
      <c r="AWP93" s="19"/>
      <c r="AWQ93" s="19"/>
      <c r="AWR93" s="19"/>
      <c r="AWS93" s="19"/>
      <c r="AWT93" s="19"/>
      <c r="AWU93" s="19"/>
      <c r="AWV93" s="19"/>
      <c r="AWW93" s="19"/>
      <c r="AWX93" s="19"/>
    </row>
    <row r="94" spans="1:1298" x14ac:dyDescent="0.25">
      <c r="A94" s="54"/>
      <c r="B94" s="54"/>
      <c r="C94" s="54"/>
    </row>
    <row r="95" spans="1:1298" x14ac:dyDescent="0.25">
      <c r="A95" s="55"/>
      <c r="B95" s="55"/>
      <c r="C95" s="55"/>
    </row>
    <row r="96" spans="1:1298" x14ac:dyDescent="0.25">
      <c r="A96" s="34"/>
    </row>
    <row r="97" spans="1:1" customFormat="1" x14ac:dyDescent="0.25">
      <c r="A97" s="34"/>
    </row>
    <row r="98" spans="1:1" customFormat="1" x14ac:dyDescent="0.25">
      <c r="A98" s="34"/>
    </row>
    <row r="99" spans="1:1" customFormat="1" x14ac:dyDescent="0.25">
      <c r="A99" s="34"/>
    </row>
    <row r="100" spans="1:1" customFormat="1" x14ac:dyDescent="0.25">
      <c r="A100" s="34"/>
    </row>
    <row r="101" spans="1:1" customFormat="1" x14ac:dyDescent="0.25">
      <c r="A101" s="34"/>
    </row>
    <row r="102" spans="1:1" customFormat="1" x14ac:dyDescent="0.25">
      <c r="A102" s="34"/>
    </row>
    <row r="103" spans="1:1" customFormat="1" x14ac:dyDescent="0.25">
      <c r="A103" s="34"/>
    </row>
    <row r="104" spans="1:1" customFormat="1" x14ac:dyDescent="0.25">
      <c r="A104" s="34"/>
    </row>
    <row r="105" spans="1:1" customFormat="1" x14ac:dyDescent="0.25">
      <c r="A105" s="34"/>
    </row>
    <row r="106" spans="1:1" customFormat="1" x14ac:dyDescent="0.25">
      <c r="A106" s="34"/>
    </row>
    <row r="107" spans="1:1" customFormat="1" x14ac:dyDescent="0.25">
      <c r="A107" s="34"/>
    </row>
    <row r="108" spans="1:1" customFormat="1" x14ac:dyDescent="0.25">
      <c r="A108" s="34"/>
    </row>
    <row r="109" spans="1:1" customFormat="1" x14ac:dyDescent="0.25">
      <c r="A109" s="34"/>
    </row>
    <row r="110" spans="1:1" customFormat="1" x14ac:dyDescent="0.25">
      <c r="A110" s="34"/>
    </row>
    <row r="111" spans="1:1" customFormat="1" x14ac:dyDescent="0.25">
      <c r="A111" s="34"/>
    </row>
    <row r="112" spans="1:1" customFormat="1" x14ac:dyDescent="0.25">
      <c r="A112" s="34"/>
    </row>
    <row r="113" spans="1:1" customFormat="1" x14ac:dyDescent="0.25">
      <c r="A113" s="34"/>
    </row>
    <row r="114" spans="1:1" customFormat="1" x14ac:dyDescent="0.25">
      <c r="A114" s="34"/>
    </row>
    <row r="115" spans="1:1" customFormat="1" x14ac:dyDescent="0.25">
      <c r="A115" s="34"/>
    </row>
    <row r="116" spans="1:1" customFormat="1" x14ac:dyDescent="0.25">
      <c r="A116" s="34"/>
    </row>
    <row r="117" spans="1:1" customFormat="1" x14ac:dyDescent="0.25">
      <c r="A117" s="34"/>
    </row>
    <row r="118" spans="1:1" customFormat="1" x14ac:dyDescent="0.25">
      <c r="A118" s="34"/>
    </row>
    <row r="119" spans="1:1" customFormat="1" x14ac:dyDescent="0.25">
      <c r="A119" s="34"/>
    </row>
    <row r="120" spans="1:1" customFormat="1" x14ac:dyDescent="0.25">
      <c r="A120" s="34"/>
    </row>
    <row r="121" spans="1:1" customFormat="1" x14ac:dyDescent="0.25">
      <c r="A121" s="34"/>
    </row>
    <row r="122" spans="1:1" customFormat="1" x14ac:dyDescent="0.25">
      <c r="A122" s="34"/>
    </row>
    <row r="123" spans="1:1" customFormat="1" x14ac:dyDescent="0.25">
      <c r="A123" s="34"/>
    </row>
    <row r="124" spans="1:1" customFormat="1" x14ac:dyDescent="0.25">
      <c r="A124" s="34"/>
    </row>
    <row r="125" spans="1:1" customFormat="1" x14ac:dyDescent="0.25">
      <c r="A125" s="34"/>
    </row>
    <row r="126" spans="1:1" customFormat="1" x14ac:dyDescent="0.25">
      <c r="A126" s="34"/>
    </row>
    <row r="127" spans="1:1" customFormat="1" x14ac:dyDescent="0.25">
      <c r="A127" s="34"/>
    </row>
    <row r="128" spans="1:1" customFormat="1" x14ac:dyDescent="0.25">
      <c r="A128" s="34"/>
    </row>
    <row r="129" spans="1:1" customFormat="1" x14ac:dyDescent="0.25">
      <c r="A129" s="34"/>
    </row>
    <row r="130" spans="1:1" customFormat="1" x14ac:dyDescent="0.25">
      <c r="A130" s="34"/>
    </row>
    <row r="131" spans="1:1" customFormat="1" x14ac:dyDescent="0.25">
      <c r="A131" s="34"/>
    </row>
    <row r="132" spans="1:1" customFormat="1" x14ac:dyDescent="0.25">
      <c r="A132" s="34"/>
    </row>
    <row r="133" spans="1:1" customFormat="1" x14ac:dyDescent="0.25">
      <c r="A133" s="34"/>
    </row>
    <row r="134" spans="1:1" customFormat="1" x14ac:dyDescent="0.25">
      <c r="A134" s="34"/>
    </row>
    <row r="135" spans="1:1" customFormat="1" x14ac:dyDescent="0.25">
      <c r="A135" s="34"/>
    </row>
    <row r="136" spans="1:1" customFormat="1" x14ac:dyDescent="0.25">
      <c r="A136" s="34"/>
    </row>
    <row r="137" spans="1:1" customFormat="1" x14ac:dyDescent="0.25">
      <c r="A137" s="34"/>
    </row>
    <row r="138" spans="1:1" customFormat="1" x14ac:dyDescent="0.25">
      <c r="A138" s="34"/>
    </row>
    <row r="139" spans="1:1" customFormat="1" x14ac:dyDescent="0.25">
      <c r="A139" s="34"/>
    </row>
    <row r="140" spans="1:1" customFormat="1" x14ac:dyDescent="0.25">
      <c r="A140" s="34"/>
    </row>
    <row r="141" spans="1:1" customFormat="1" x14ac:dyDescent="0.25">
      <c r="A141" s="34"/>
    </row>
    <row r="142" spans="1:1" customFormat="1" x14ac:dyDescent="0.25">
      <c r="A142" s="34"/>
    </row>
  </sheetData>
  <mergeCells count="5">
    <mergeCell ref="B1:C1"/>
    <mergeCell ref="A2:A4"/>
    <mergeCell ref="B2:B4"/>
    <mergeCell ref="C2:C4"/>
    <mergeCell ref="A94:C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НАЧИСЛЕНИЯ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2018-04-24T06:34:41Z</cp:lastPrinted>
  <dcterms:created xsi:type="dcterms:W3CDTF">2015-12-11T08:13:35Z</dcterms:created>
  <dcterms:modified xsi:type="dcterms:W3CDTF">2018-08-14T07:41:48Z</dcterms:modified>
</cp:coreProperties>
</file>