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95" yWindow="90" windowWidth="12780" windowHeight="7455"/>
  </bookViews>
  <sheets>
    <sheet name="Для НАЧИСЛЕНИЯ" sheetId="2" r:id="rId1"/>
    <sheet name="Лист2" sheetId="4" r:id="rId2"/>
  </sheets>
  <definedNames>
    <definedName name="_xlnm._FilterDatabase" localSheetId="0" hidden="1">'Для НАЧИСЛЕНИЯ'!$A$4:$B$181</definedName>
  </definedNames>
  <calcPr calcId="145621"/>
</workbook>
</file>

<file path=xl/calcChain.xml><?xml version="1.0" encoding="utf-8"?>
<calcChain xmlns="http://schemas.openxmlformats.org/spreadsheetml/2006/main">
  <c r="D184" i="4" l="1"/>
  <c r="D183" i="4"/>
  <c r="G183" i="4"/>
  <c r="E182" i="4"/>
  <c r="E183" i="4"/>
  <c r="E184" i="4"/>
  <c r="E185" i="4"/>
  <c r="N18" i="4" l="1"/>
  <c r="N17" i="4"/>
  <c r="J19" i="4"/>
  <c r="D19" i="4"/>
  <c r="H19" i="4"/>
  <c r="D156" i="4" l="1"/>
  <c r="D155" i="4"/>
  <c r="D181" i="4" l="1"/>
  <c r="D180" i="4"/>
  <c r="D177" i="4"/>
  <c r="G177" i="4"/>
  <c r="D179" i="4" s="1"/>
  <c r="A182" i="4"/>
  <c r="A183" i="4"/>
  <c r="A184" i="4" s="1"/>
  <c r="A185" i="4" s="1"/>
  <c r="D173" i="4"/>
  <c r="D172" i="4"/>
  <c r="G172" i="4"/>
  <c r="D162" i="4"/>
  <c r="D161" i="4"/>
  <c r="D160" i="4"/>
  <c r="G160" i="4"/>
  <c r="G155" i="4"/>
  <c r="D152" i="4"/>
  <c r="D147" i="4"/>
  <c r="D146" i="4"/>
  <c r="G146" i="4"/>
  <c r="D145" i="4"/>
  <c r="D144" i="4"/>
  <c r="G144" i="4"/>
  <c r="D143" i="4"/>
  <c r="D142" i="4"/>
  <c r="G142" i="4"/>
  <c r="D140" i="4"/>
  <c r="D139" i="4"/>
  <c r="G139" i="4"/>
  <c r="D138" i="4"/>
  <c r="D137" i="4"/>
  <c r="D136" i="4"/>
  <c r="G136" i="4"/>
  <c r="D132" i="4"/>
  <c r="D134" i="4"/>
  <c r="D133" i="4"/>
  <c r="G132" i="4"/>
  <c r="D130" i="4"/>
  <c r="D129" i="4"/>
  <c r="G130" i="4"/>
  <c r="G129" i="4"/>
  <c r="D105" i="4"/>
  <c r="D104" i="4"/>
  <c r="D103" i="4"/>
  <c r="G104" i="4"/>
  <c r="G103" i="4"/>
  <c r="D102" i="4"/>
  <c r="D101" i="4"/>
  <c r="G101" i="4"/>
  <c r="D97" i="4"/>
  <c r="D96" i="4"/>
  <c r="D95" i="4"/>
  <c r="D94" i="4"/>
  <c r="G95" i="4"/>
  <c r="G94" i="4"/>
  <c r="D92" i="4"/>
  <c r="D86" i="4"/>
  <c r="D85" i="4"/>
  <c r="D84" i="4"/>
  <c r="D83" i="4"/>
  <c r="G84" i="4"/>
  <c r="G83" i="4"/>
  <c r="D82" i="4"/>
  <c r="D81" i="4"/>
  <c r="D78" i="4"/>
  <c r="D77" i="4"/>
  <c r="G77" i="4"/>
  <c r="D74" i="4"/>
  <c r="D73" i="4"/>
  <c r="G73" i="4"/>
  <c r="D68" i="4"/>
  <c r="D67" i="4"/>
  <c r="D66" i="4"/>
  <c r="G66" i="4"/>
  <c r="D54" i="4"/>
  <c r="D53" i="4"/>
  <c r="G53" i="4"/>
  <c r="D51" i="4"/>
  <c r="D48" i="4"/>
  <c r="D47" i="4"/>
  <c r="G47" i="4"/>
  <c r="D46" i="4"/>
  <c r="D45" i="4"/>
  <c r="G46" i="4"/>
  <c r="G45" i="4"/>
  <c r="D44" i="4"/>
  <c r="D43" i="4"/>
  <c r="G43" i="4"/>
  <c r="D40" i="4"/>
  <c r="D39" i="4"/>
  <c r="G39" i="4"/>
  <c r="D33" i="4"/>
  <c r="G32" i="4"/>
  <c r="D32" i="4" s="1"/>
  <c r="D31" i="4"/>
  <c r="D30" i="4"/>
  <c r="G30" i="4"/>
  <c r="D29" i="4"/>
  <c r="D28" i="4"/>
  <c r="D27" i="4"/>
  <c r="D26" i="4"/>
  <c r="G26" i="4"/>
  <c r="F29" i="4"/>
  <c r="D24" i="4"/>
  <c r="D23" i="4"/>
  <c r="G23" i="4"/>
  <c r="D16" i="4"/>
  <c r="D15" i="4"/>
  <c r="G15" i="4"/>
  <c r="D14" i="4"/>
  <c r="D13" i="4"/>
  <c r="G13" i="4"/>
  <c r="H25" i="4" l="1"/>
  <c r="E120" i="4" l="1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19" i="4"/>
  <c r="E118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82" i="4"/>
  <c r="E83" i="4"/>
  <c r="E84" i="4"/>
  <c r="E87" i="4"/>
  <c r="E88" i="4"/>
  <c r="E89" i="4"/>
  <c r="E90" i="4"/>
  <c r="E91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63" i="4"/>
  <c r="E64" i="4"/>
  <c r="E65" i="4"/>
  <c r="E66" i="4"/>
  <c r="E67" i="4"/>
  <c r="E53" i="4"/>
  <c r="E54" i="4"/>
  <c r="E55" i="4"/>
  <c r="E56" i="4"/>
  <c r="E57" i="4"/>
  <c r="E58" i="4"/>
  <c r="E59" i="4"/>
  <c r="E60" i="4"/>
  <c r="E61" i="4"/>
  <c r="E62" i="4"/>
  <c r="E52" i="4"/>
  <c r="E42" i="4"/>
  <c r="E43" i="4"/>
  <c r="E44" i="4"/>
  <c r="E45" i="4"/>
  <c r="E46" i="4"/>
  <c r="E47" i="4"/>
  <c r="E48" i="4"/>
  <c r="E49" i="4"/>
  <c r="E50" i="4"/>
  <c r="E51" i="4"/>
  <c r="E33" i="4"/>
  <c r="E34" i="4"/>
  <c r="E35" i="4"/>
  <c r="E36" i="4"/>
  <c r="E37" i="4"/>
  <c r="E38" i="4"/>
  <c r="E39" i="4"/>
  <c r="E40" i="4"/>
  <c r="E41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6" i="4"/>
  <c r="E7" i="4"/>
  <c r="E8" i="4"/>
  <c r="E9" i="4"/>
  <c r="E10" i="4"/>
  <c r="E11" i="4"/>
  <c r="E12" i="4"/>
  <c r="E13" i="4"/>
  <c r="E14" i="4"/>
  <c r="E15" i="4"/>
  <c r="E16" i="4"/>
  <c r="E5" i="4"/>
  <c r="E92" i="4"/>
  <c r="E86" i="4"/>
  <c r="E85" i="4"/>
  <c r="E81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</calcChain>
</file>

<file path=xl/sharedStrings.xml><?xml version="1.0" encoding="utf-8"?>
<sst xmlns="http://schemas.openxmlformats.org/spreadsheetml/2006/main" count="373" uniqueCount="193">
  <si>
    <t>Адрес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</si>
  <si>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</si>
  <si>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</si>
  <si>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</si>
  <si>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</si>
  <si>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</si>
  <si>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</si>
  <si>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</si>
  <si>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</si>
  <si>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</si>
  <si>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</si>
  <si>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</si>
  <si>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</si>
  <si>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</si>
  <si>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д.52/15</t>
  </si>
  <si>
    <t>Большой пр., д.89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</si>
  <si>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</si>
  <si>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</si>
  <si>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</si>
  <si>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</si>
  <si>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</si>
  <si>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</si>
  <si>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</si>
  <si>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д.5</t>
  </si>
  <si>
    <t>Весельная ул., д.9</t>
  </si>
  <si>
    <t>Весельная ул., д.7/10 Среднегав.</t>
  </si>
  <si>
    <t>Весельная ул., д.10</t>
  </si>
  <si>
    <t>Весельная ул., д.12</t>
  </si>
  <si>
    <t>Гаванская ул., д.6</t>
  </si>
  <si>
    <t>Опочинина ул., д.13</t>
  </si>
  <si>
    <t>Гаванская ул., д.7</t>
  </si>
  <si>
    <t>Гаванская ул., д.9</t>
  </si>
  <si>
    <t>Гаванская ул., д.10</t>
  </si>
  <si>
    <t>Гаванская ул., д.12</t>
  </si>
  <si>
    <t>Гаванская ул., д.11</t>
  </si>
  <si>
    <t>Среднегаванский пр., д.14</t>
  </si>
  <si>
    <t>Гаванская ул., д.16</t>
  </si>
  <si>
    <t>Гаванская ул., д.17</t>
  </si>
  <si>
    <t>Гаванская ул., д.19/100</t>
  </si>
  <si>
    <t>Гаванская ул., д.33</t>
  </si>
  <si>
    <t>Гаванская ул., д.38</t>
  </si>
  <si>
    <t>Гаванская ул., д.40</t>
  </si>
  <si>
    <t>Гаванская ул., д.42</t>
  </si>
  <si>
    <t>Гаванская ул., д.41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</si>
  <si>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</si>
  <si>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</si>
  <si>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</si>
  <si>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</si>
  <si>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</si>
  <si>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д.49</t>
  </si>
  <si>
    <t>Гаванская ул., д.49 к.2</t>
  </si>
  <si>
    <t>Гаванская ул., д.51</t>
  </si>
  <si>
    <t>Детская ул., д.11</t>
  </si>
  <si>
    <t>Детская ул., д.26</t>
  </si>
  <si>
    <t>Детская ул., д.30</t>
  </si>
  <si>
    <t>Детская ул., д.34/90</t>
  </si>
  <si>
    <t>Канареечная ул., д.10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</si>
  <si>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</si>
  <si>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</si>
  <si>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</si>
  <si>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</si>
  <si>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</si>
  <si>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д.13</t>
  </si>
  <si>
    <t>Карташихина ул., д.17</t>
  </si>
  <si>
    <t>Карташихина ул., д.19</t>
  </si>
  <si>
    <t>Кораблестроителей ул., д.16</t>
  </si>
  <si>
    <t>Кораблестроителей ул., д.19 к.2</t>
  </si>
  <si>
    <t>Кораблестроителей ул., д.22 к.1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</si>
  <si>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</si>
  <si>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</si>
  <si>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</si>
  <si>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</si>
  <si>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</si>
  <si>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</si>
  <si>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</si>
  <si>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</si>
  <si>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</si>
  <si>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</si>
  <si>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д.7</t>
  </si>
  <si>
    <t>Наличная ул., д.5</t>
  </si>
  <si>
    <t>Наличная ул., д.11</t>
  </si>
  <si>
    <t>Наличная ул., д.15</t>
  </si>
  <si>
    <t>Наличная ул., д.12</t>
  </si>
  <si>
    <t>Наличная ул., д.13</t>
  </si>
  <si>
    <t>Наличная ул., д.14</t>
  </si>
  <si>
    <t>Наличная ул., д.15 к.2</t>
  </si>
  <si>
    <t>Наличная ул., д.17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</si>
  <si>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</si>
  <si>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</si>
  <si>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</si>
  <si>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</si>
  <si>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</si>
  <si>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</si>
  <si>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</si>
  <si>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</si>
  <si>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</si>
  <si>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</si>
  <si>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Наличная ул., д.37 к.4</t>
  </si>
  <si>
    <t>Нахимова ул., д.2/30</t>
  </si>
  <si>
    <t>Нахимова ул., д.3/2</t>
  </si>
  <si>
    <t>Нахимова ул., д.4</t>
  </si>
  <si>
    <t>Нахимова ул., д.5 к.4</t>
  </si>
  <si>
    <t>Нахимова ул., д.7 к.3</t>
  </si>
  <si>
    <t>Нахимова ул., д.8 к.3</t>
  </si>
  <si>
    <t>Нахимова ул., д.12</t>
  </si>
  <si>
    <t>Опочинина ул., д.6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</si>
  <si>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</si>
  <si>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</si>
  <si>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</si>
  <si>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</si>
  <si>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</si>
  <si>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</si>
  <si>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</si>
  <si>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</si>
  <si>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д.10</t>
  </si>
  <si>
    <t>Остоумова ул., д.8</t>
  </si>
  <si>
    <t>Среднегаванский пр., д.3</t>
  </si>
  <si>
    <t>Среднегаванский пр., д.7/8</t>
  </si>
  <si>
    <t>Среднегаванский пр., д.9</t>
  </si>
  <si>
    <t>Среднегаванский пр., д.12</t>
  </si>
  <si>
    <t>Средний пр., д.92</t>
  </si>
  <si>
    <t>Средний пр., д.96</t>
  </si>
  <si>
    <t>Средний пр., д.98</t>
  </si>
  <si>
    <t>Шевченко ул., д.4</t>
  </si>
  <si>
    <t>Шевченко ул., д.9</t>
  </si>
  <si>
    <t>Шевченко ул., д.11</t>
  </si>
  <si>
    <t>Шевченко ул., д.16</t>
  </si>
  <si>
    <t>Весельна ул., д.11</t>
  </si>
  <si>
    <t>Шевченко ул., д.17</t>
  </si>
  <si>
    <t>Шевченко ул., д.18</t>
  </si>
  <si>
    <t>Шевченко ул., д.22 к.2</t>
  </si>
  <si>
    <t>Шевченко ул., д.23 к.1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</si>
  <si>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</si>
  <si>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</si>
  <si>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</si>
  <si>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</si>
  <si>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</si>
  <si>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</si>
  <si>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д.34</t>
  </si>
  <si>
    <t>Шевченко ул., д.32</t>
  </si>
  <si>
    <t>Шевченко ул., д.37</t>
  </si>
  <si>
    <t>Шкиперский пр., д.2</t>
  </si>
  <si>
    <t>Беринга ул., д.32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</si>
  <si>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</si>
  <si>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</si>
  <si>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</si>
  <si>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</si>
  <si>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</si>
  <si>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</si>
  <si>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</si>
  <si>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</si>
  <si>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</si>
  <si>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</si>
  <si>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</si>
  <si>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</si>
  <si>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</si>
  <si>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</si>
  <si>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Среднегаванский пр., д.2/20 лит.А</t>
  </si>
  <si>
    <t>Среднегаванский пр., д.2/20 лит.Б</t>
  </si>
  <si>
    <t>Средний пр., д.99/18 Гаванская лит.А</t>
  </si>
  <si>
    <t>Средний пр., д.99/18 Гаванская лит.Б</t>
  </si>
  <si>
    <t>Кораблестроителей ул., д.19 к.1 лит.А</t>
  </si>
  <si>
    <t>Нахимова ул., д.14/41 лит.А</t>
  </si>
  <si>
    <t>Нахимова ул., д.14/41 лит.Б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</si>
  <si>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</si>
  <si>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</si>
  <si>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</si>
  <si>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</si>
  <si>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</si>
  <si>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>Карташихина ул., д.10/97 (Гаван. 25)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</si>
  <si>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</si>
  <si>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</si>
  <si>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</si>
  <si>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</si>
  <si>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Детская ул., д.17 Г с гвс</t>
  </si>
  <si>
    <t>Наличная ул., д.15А гвс</t>
  </si>
  <si>
    <t>Детская ул., д.17Ас гвс</t>
  </si>
  <si>
    <t>Кораблестроителей ул., д.19 к.1 лит.В</t>
  </si>
  <si>
    <t xml:space="preserve">Детская ул., д.17 </t>
  </si>
  <si>
    <t>Расход ГВС и отопления по показаниям УУТЭ за Декабрь 2016 года для начисления населению.</t>
  </si>
  <si>
    <t xml:space="preserve">ОТОПЛЕНИЯ (Гкал) </t>
  </si>
  <si>
    <t>ОТОПЛЕНие январь</t>
  </si>
  <si>
    <t>Процент</t>
  </si>
  <si>
    <t>Средний пр., д.70</t>
  </si>
  <si>
    <t>19 линия д.6</t>
  </si>
  <si>
    <t>19 линия д.6А</t>
  </si>
  <si>
    <t>20 линия д.9</t>
  </si>
  <si>
    <t>ОТОПЛЕНие февраль</t>
  </si>
  <si>
    <t>10 Гкал добор</t>
  </si>
  <si>
    <t>Детская ул., д.17 Г с гвс кв.1</t>
  </si>
  <si>
    <t>Детская ул., д.17 общ.</t>
  </si>
  <si>
    <t>Детская ул., д.17Ас гвс ж/д</t>
  </si>
  <si>
    <t>Расход  отопления  по показаниям УУТЭ за Февраль  2017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</si>
</sst>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6"/>
  <sheetViews>
    <sheetView tabSelected="1" topLeftCell="A175" workbookViewId="0">
      <selection activeCell="F3" sqref="F3"/>
    </sheetView>
  </sheetViews>
  <sheetFormatPr defaultRowHeight="15" x14ac:dyDescent="0.25"/>
  <cols>
    <col min="1" max="1" width="6.140625" style="1" customWidth="1"/>
    <col min="2" max="2" width="45.85546875" style="1" customWidth="1"/>
    <col min="3" max="3" width="21.42578125" style="3" customWidth="1"/>
    <col min="4" max="16384" width="9.140625" style="1"/>
  </cols>
  <sheetData>
    <row r="1" spans="1:3" ht="43.5" customHeight="1" x14ac:dyDescent="0.25">
      <c r="A1" s="11" t="s">
        <v>192</v>
      </c>
      <c r="B1" s="11"/>
      <c r="C1" s="11"/>
    </row>
    <row r="2" spans="1:3" ht="15" customHeight="1" x14ac:dyDescent="0.25">
      <c r="A2" s="12" t="s">
        <v>145</v>
      </c>
      <c r="B2" s="16" t="s">
        <v>0</v>
      </c>
      <c r="C2" s="15" t="s">
        <v>180</v>
      </c>
    </row>
    <row r="3" spans="1:3" ht="95.25" customHeight="1" x14ac:dyDescent="0.25">
      <c r="A3" s="13"/>
      <c r="B3" s="17"/>
      <c r="C3" s="15"/>
    </row>
    <row r="4" spans="1:3" ht="30" customHeight="1" x14ac:dyDescent="0.25">
      <c r="A4" s="14"/>
      <c r="B4" s="18"/>
      <c r="C4" s="15"/>
    </row>
    <row r="5" spans="1:3" ht="18.75" x14ac:dyDescent="0.25">
      <c r="A5" s="2">
        <v>1</v>
      </c>
      <c r="B5" s="5" t="s">
        <v>146</v>
      </c>
      <c r="C5" s="6">
        <v>133.81</v>
      </c>
    </row>
    <row r="6" spans="1:3" ht="18.75" x14ac:dyDescent="0.25">
      <c r="A6" s="2">
        <f>A5+1</f>
        <v>2</v>
      </c>
      <c r="B6" s="5" t="s">
        <v>1</v>
      </c>
      <c r="C6" s="6">
        <v>149.32</v>
      </c>
    </row>
    <row r="7" spans="1:3" ht="18.75" x14ac:dyDescent="0.25">
      <c r="A7" s="2">
        <f>A6+1</f>
        <v>3</v>
      </c>
      <c r="B7" s="5" t="s">
        <v>2</v>
      </c>
      <c r="C7" s="6">
        <v>127.89</v>
      </c>
    </row>
    <row r="8" spans="1:3" ht="18.75" x14ac:dyDescent="0.25">
      <c r="A8" s="2">
        <f t="shared" ref="A8:A27" si="0">A7+1</f>
        <v>4</v>
      </c>
      <c r="B8" s="5" t="s">
        <v>3</v>
      </c>
      <c r="C8" s="6">
        <v>75.37</v>
      </c>
    </row>
    <row r="9" spans="1:3" ht="18.75" x14ac:dyDescent="0.25">
      <c r="A9" s="2">
        <f t="shared" si="0"/>
        <v>5</v>
      </c>
      <c r="B9" s="5" t="s">
        <v>4</v>
      </c>
      <c r="C9" s="6">
        <v>184.87</v>
      </c>
    </row>
    <row r="10" spans="1:3" ht="18.75" x14ac:dyDescent="0.25">
      <c r="A10" s="2">
        <f t="shared" si="0"/>
        <v>6</v>
      </c>
      <c r="B10" s="5" t="s">
        <v>5</v>
      </c>
      <c r="C10" s="6">
        <v>116.08</v>
      </c>
    </row>
    <row r="11" spans="1:3" ht="18.75" x14ac:dyDescent="0.25">
      <c r="A11" s="2">
        <f t="shared" si="0"/>
        <v>7</v>
      </c>
      <c r="B11" s="5" t="s">
        <v>6</v>
      </c>
      <c r="C11" s="6">
        <v>106.95</v>
      </c>
    </row>
    <row r="12" spans="1:3" ht="18.75" x14ac:dyDescent="0.25">
      <c r="A12" s="2">
        <f t="shared" si="0"/>
        <v>8</v>
      </c>
      <c r="B12" s="5" t="s">
        <v>7</v>
      </c>
      <c r="C12" s="6">
        <v>109.43</v>
      </c>
    </row>
    <row r="13" spans="1:3" s="3" customFormat="1" ht="18.75" x14ac:dyDescent="0.25">
      <c r="A13" s="2">
        <f t="shared" si="0"/>
        <v>9</v>
      </c>
      <c r="B13" s="5" t="s">
        <v>8</v>
      </c>
      <c r="C13" s="8">
        <v>113.16136047014109</v>
      </c>
    </row>
    <row r="14" spans="1:3" s="3" customFormat="1" ht="18.75" x14ac:dyDescent="0.25">
      <c r="A14" s="2">
        <f t="shared" si="0"/>
        <v>10</v>
      </c>
      <c r="B14" s="5" t="s">
        <v>9</v>
      </c>
      <c r="C14" s="8">
        <v>70.378639529858901</v>
      </c>
    </row>
    <row r="15" spans="1:3" s="3" customFormat="1" ht="18.75" x14ac:dyDescent="0.25">
      <c r="A15" s="2">
        <f t="shared" si="0"/>
        <v>11</v>
      </c>
      <c r="B15" s="5" t="s">
        <v>10</v>
      </c>
      <c r="C15" s="8">
        <v>100.7256069894154</v>
      </c>
    </row>
    <row r="16" spans="1:3" s="3" customFormat="1" ht="18.75" x14ac:dyDescent="0.25">
      <c r="A16" s="2">
        <f t="shared" si="0"/>
        <v>12</v>
      </c>
      <c r="B16" s="5" t="s">
        <v>11</v>
      </c>
      <c r="C16" s="8">
        <v>49.034393010584587</v>
      </c>
    </row>
    <row r="17" spans="1:3" s="3" customFormat="1" ht="18.75" x14ac:dyDescent="0.25">
      <c r="A17" s="2">
        <f t="shared" si="0"/>
        <v>13</v>
      </c>
      <c r="B17" s="5" t="s">
        <v>12</v>
      </c>
      <c r="C17" s="8">
        <v>86.02</v>
      </c>
    </row>
    <row r="18" spans="1:3" s="3" customFormat="1" ht="18.75" x14ac:dyDescent="0.25">
      <c r="A18" s="2">
        <f t="shared" si="0"/>
        <v>14</v>
      </c>
      <c r="B18" s="5" t="s">
        <v>13</v>
      </c>
      <c r="C18" s="8">
        <v>70.84</v>
      </c>
    </row>
    <row r="19" spans="1:3" s="3" customFormat="1" ht="18.75" x14ac:dyDescent="0.25">
      <c r="A19" s="2">
        <f t="shared" si="0"/>
        <v>15</v>
      </c>
      <c r="B19" s="4" t="s">
        <v>14</v>
      </c>
      <c r="C19" s="8">
        <v>247.23410155977598</v>
      </c>
    </row>
    <row r="20" spans="1:3" s="3" customFormat="1" ht="18.75" x14ac:dyDescent="0.25">
      <c r="A20" s="2">
        <f t="shared" si="0"/>
        <v>16</v>
      </c>
      <c r="B20" s="4" t="s">
        <v>15</v>
      </c>
      <c r="C20" s="8">
        <v>188.79</v>
      </c>
    </row>
    <row r="21" spans="1:3" s="3" customFormat="1" ht="18.75" x14ac:dyDescent="0.25">
      <c r="A21" s="2">
        <f t="shared" si="0"/>
        <v>17</v>
      </c>
      <c r="B21" s="4" t="s">
        <v>16</v>
      </c>
      <c r="C21" s="8">
        <v>146.35</v>
      </c>
    </row>
    <row r="22" spans="1:3" s="3" customFormat="1" ht="18.75" x14ac:dyDescent="0.25">
      <c r="A22" s="2">
        <f t="shared" si="0"/>
        <v>18</v>
      </c>
      <c r="B22" s="4" t="s">
        <v>17</v>
      </c>
      <c r="C22" s="8">
        <v>81.010000000000005</v>
      </c>
    </row>
    <row r="23" spans="1:3" s="3" customFormat="1" ht="18" customHeight="1" x14ac:dyDescent="0.25">
      <c r="A23" s="2">
        <f t="shared" si="0"/>
        <v>19</v>
      </c>
      <c r="B23" s="4" t="s">
        <v>18</v>
      </c>
      <c r="C23" s="8">
        <v>34.102148937558326</v>
      </c>
    </row>
    <row r="24" spans="1:3" s="3" customFormat="1" ht="20.25" customHeight="1" x14ac:dyDescent="0.25">
      <c r="A24" s="2">
        <f t="shared" si="0"/>
        <v>20</v>
      </c>
      <c r="B24" s="4" t="s">
        <v>19</v>
      </c>
      <c r="C24" s="8">
        <v>41.337851062441672</v>
      </c>
    </row>
    <row r="25" spans="1:3" s="3" customFormat="1" ht="18.75" x14ac:dyDescent="0.25">
      <c r="A25" s="2">
        <f t="shared" si="0"/>
        <v>21</v>
      </c>
      <c r="B25" s="4" t="s">
        <v>20</v>
      </c>
      <c r="C25" s="8">
        <v>105.2</v>
      </c>
    </row>
    <row r="26" spans="1:3" s="3" customFormat="1" ht="18.75" x14ac:dyDescent="0.25">
      <c r="A26" s="2">
        <f t="shared" si="0"/>
        <v>22</v>
      </c>
      <c r="B26" s="4" t="s">
        <v>21</v>
      </c>
      <c r="C26" s="8">
        <v>119.13769799071241</v>
      </c>
    </row>
    <row r="27" spans="1:3" s="3" customFormat="1" ht="18.75" x14ac:dyDescent="0.25">
      <c r="A27" s="2">
        <f t="shared" si="0"/>
        <v>23</v>
      </c>
      <c r="B27" s="4" t="s">
        <v>147</v>
      </c>
      <c r="C27" s="8">
        <v>37.795105996299746</v>
      </c>
    </row>
    <row r="28" spans="1:3" s="3" customFormat="1" ht="18.75" x14ac:dyDescent="0.25">
      <c r="A28" s="2">
        <f>A27+1</f>
        <v>24</v>
      </c>
      <c r="B28" s="4" t="s">
        <v>148</v>
      </c>
      <c r="C28" s="8">
        <v>35.042177939808674</v>
      </c>
    </row>
    <row r="29" spans="1:3" s="3" customFormat="1" ht="18.75" x14ac:dyDescent="0.25">
      <c r="A29" s="2">
        <f>A28+1</f>
        <v>25</v>
      </c>
      <c r="B29" s="4" t="s">
        <v>22</v>
      </c>
      <c r="C29" s="8">
        <v>86.655018073179164</v>
      </c>
    </row>
    <row r="30" spans="1:3" s="3" customFormat="1" ht="18.75" customHeight="1" x14ac:dyDescent="0.25">
      <c r="A30" s="2">
        <f t="shared" ref="A30:A93" si="1">A29+1</f>
        <v>26</v>
      </c>
      <c r="B30" s="4" t="s">
        <v>149</v>
      </c>
      <c r="C30" s="8">
        <v>82.638246755515382</v>
      </c>
    </row>
    <row r="31" spans="1:3" s="3" customFormat="1" ht="18.75" x14ac:dyDescent="0.25">
      <c r="A31" s="2">
        <f t="shared" si="1"/>
        <v>27</v>
      </c>
      <c r="B31" s="4" t="s">
        <v>150</v>
      </c>
      <c r="C31" s="8">
        <v>17.451753244484632</v>
      </c>
    </row>
    <row r="32" spans="1:3" s="3" customFormat="1" ht="18.75" customHeight="1" x14ac:dyDescent="0.25">
      <c r="A32" s="2">
        <f t="shared" si="1"/>
        <v>28</v>
      </c>
      <c r="B32" s="4" t="s">
        <v>151</v>
      </c>
      <c r="C32" s="8">
        <v>233.42657759675112</v>
      </c>
    </row>
    <row r="33" spans="1:3" s="3" customFormat="1" ht="18.75" x14ac:dyDescent="0.25">
      <c r="A33" s="2">
        <f t="shared" si="1"/>
        <v>29</v>
      </c>
      <c r="B33" s="4" t="s">
        <v>152</v>
      </c>
      <c r="C33" s="8">
        <v>66.313422403248879</v>
      </c>
    </row>
    <row r="34" spans="1:3" s="3" customFormat="1" ht="18.75" x14ac:dyDescent="0.25">
      <c r="A34" s="2">
        <f t="shared" si="1"/>
        <v>30</v>
      </c>
      <c r="B34" s="4" t="s">
        <v>23</v>
      </c>
      <c r="C34" s="8">
        <v>91.36</v>
      </c>
    </row>
    <row r="35" spans="1:3" s="3" customFormat="1" ht="18.75" x14ac:dyDescent="0.25">
      <c r="A35" s="2">
        <f t="shared" si="1"/>
        <v>31</v>
      </c>
      <c r="B35" s="4" t="s">
        <v>24</v>
      </c>
      <c r="C35" s="8">
        <v>101.85</v>
      </c>
    </row>
    <row r="36" spans="1:3" s="3" customFormat="1" ht="18.75" x14ac:dyDescent="0.25">
      <c r="A36" s="2">
        <f t="shared" si="1"/>
        <v>32</v>
      </c>
      <c r="B36" s="4" t="s">
        <v>25</v>
      </c>
      <c r="C36" s="8">
        <v>160.38999999999999</v>
      </c>
    </row>
    <row r="37" spans="1:3" s="3" customFormat="1" ht="18.75" x14ac:dyDescent="0.25">
      <c r="A37" s="2">
        <f t="shared" si="1"/>
        <v>33</v>
      </c>
      <c r="B37" s="4" t="s">
        <v>26</v>
      </c>
      <c r="C37" s="8">
        <v>159.07</v>
      </c>
    </row>
    <row r="38" spans="1:3" s="3" customFormat="1" ht="18.75" x14ac:dyDescent="0.25">
      <c r="A38" s="2">
        <f t="shared" si="1"/>
        <v>34</v>
      </c>
      <c r="B38" s="4" t="s">
        <v>27</v>
      </c>
      <c r="C38" s="8">
        <v>124.04</v>
      </c>
    </row>
    <row r="39" spans="1:3" s="3" customFormat="1" ht="18.75" x14ac:dyDescent="0.25">
      <c r="A39" s="2">
        <f t="shared" si="1"/>
        <v>35</v>
      </c>
      <c r="B39" s="4" t="s">
        <v>28</v>
      </c>
      <c r="C39" s="8">
        <v>114.0439755860037</v>
      </c>
    </row>
    <row r="40" spans="1:3" s="3" customFormat="1" ht="18.75" x14ac:dyDescent="0.25">
      <c r="A40" s="2">
        <f t="shared" si="1"/>
        <v>36</v>
      </c>
      <c r="B40" s="4" t="s">
        <v>29</v>
      </c>
      <c r="C40" s="8">
        <v>100.69602441399631</v>
      </c>
    </row>
    <row r="41" spans="1:3" s="3" customFormat="1" ht="18.75" x14ac:dyDescent="0.25">
      <c r="A41" s="2">
        <f t="shared" si="1"/>
        <v>37</v>
      </c>
      <c r="B41" s="4" t="s">
        <v>30</v>
      </c>
      <c r="C41" s="8">
        <v>91.37</v>
      </c>
    </row>
    <row r="42" spans="1:3" s="3" customFormat="1" ht="18.75" x14ac:dyDescent="0.25">
      <c r="A42" s="2">
        <f t="shared" si="1"/>
        <v>38</v>
      </c>
      <c r="B42" s="4" t="s">
        <v>31</v>
      </c>
      <c r="C42" s="8">
        <v>80.709999999999994</v>
      </c>
    </row>
    <row r="43" spans="1:3" s="3" customFormat="1" ht="18.75" x14ac:dyDescent="0.25">
      <c r="A43" s="2">
        <f t="shared" si="1"/>
        <v>39</v>
      </c>
      <c r="B43" s="4" t="s">
        <v>32</v>
      </c>
      <c r="C43" s="8">
        <v>96.060213424363653</v>
      </c>
    </row>
    <row r="44" spans="1:3" s="3" customFormat="1" ht="18.75" x14ac:dyDescent="0.25">
      <c r="A44" s="2">
        <f t="shared" si="1"/>
        <v>40</v>
      </c>
      <c r="B44" s="4" t="s">
        <v>33</v>
      </c>
      <c r="C44" s="8">
        <v>23.739786575636352</v>
      </c>
    </row>
    <row r="45" spans="1:3" s="3" customFormat="1" ht="18.75" x14ac:dyDescent="0.25">
      <c r="A45" s="2">
        <f t="shared" si="1"/>
        <v>41</v>
      </c>
      <c r="B45" s="4" t="s">
        <v>34</v>
      </c>
      <c r="C45" s="8">
        <v>220.87303054881968</v>
      </c>
    </row>
    <row r="46" spans="1:3" s="3" customFormat="1" ht="18.75" x14ac:dyDescent="0.25">
      <c r="A46" s="2">
        <f t="shared" si="1"/>
        <v>42</v>
      </c>
      <c r="B46" s="4" t="s">
        <v>35</v>
      </c>
      <c r="C46" s="8">
        <v>44.22696945118031</v>
      </c>
    </row>
    <row r="47" spans="1:3" s="3" customFormat="1" ht="18.75" customHeight="1" x14ac:dyDescent="0.25">
      <c r="A47" s="2">
        <f t="shared" si="1"/>
        <v>43</v>
      </c>
      <c r="B47" s="4" t="s">
        <v>168</v>
      </c>
      <c r="C47" s="8">
        <v>16.385019779701818</v>
      </c>
    </row>
    <row r="48" spans="1:3" s="3" customFormat="1" ht="18.75" x14ac:dyDescent="0.25">
      <c r="A48" s="2">
        <f t="shared" si="1"/>
        <v>44</v>
      </c>
      <c r="B48" s="4" t="s">
        <v>167</v>
      </c>
      <c r="C48" s="8">
        <v>30.404980220298178</v>
      </c>
    </row>
    <row r="49" spans="1:3" s="3" customFormat="1" ht="18.75" x14ac:dyDescent="0.25">
      <c r="A49" s="2">
        <f t="shared" si="1"/>
        <v>45</v>
      </c>
      <c r="B49" s="4" t="s">
        <v>36</v>
      </c>
      <c r="C49" s="8">
        <v>161.9</v>
      </c>
    </row>
    <row r="50" spans="1:3" s="3" customFormat="1" ht="18.75" x14ac:dyDescent="0.25">
      <c r="A50" s="2">
        <f t="shared" si="1"/>
        <v>46</v>
      </c>
      <c r="B50" s="4" t="s">
        <v>37</v>
      </c>
      <c r="C50" s="8">
        <v>79.28</v>
      </c>
    </row>
    <row r="51" spans="1:3" s="3" customFormat="1" ht="18.75" x14ac:dyDescent="0.25">
      <c r="A51" s="2">
        <f t="shared" si="1"/>
        <v>47</v>
      </c>
      <c r="B51" s="4" t="s">
        <v>38</v>
      </c>
      <c r="C51" s="8">
        <v>195</v>
      </c>
    </row>
    <row r="52" spans="1:3" s="3" customFormat="1" ht="18.75" x14ac:dyDescent="0.25">
      <c r="A52" s="2">
        <f t="shared" si="1"/>
        <v>48</v>
      </c>
      <c r="B52" s="4" t="s">
        <v>39</v>
      </c>
      <c r="C52" s="8">
        <v>250.58</v>
      </c>
    </row>
    <row r="53" spans="1:3" s="3" customFormat="1" ht="18.75" x14ac:dyDescent="0.25">
      <c r="A53" s="2">
        <f t="shared" si="1"/>
        <v>49</v>
      </c>
      <c r="B53" s="4" t="s">
        <v>40</v>
      </c>
      <c r="C53" s="8">
        <v>173.51719926968704</v>
      </c>
    </row>
    <row r="54" spans="1:3" s="3" customFormat="1" ht="18.75" x14ac:dyDescent="0.25">
      <c r="A54" s="2">
        <f t="shared" si="1"/>
        <v>50</v>
      </c>
      <c r="B54" s="4" t="s">
        <v>41</v>
      </c>
      <c r="C54" s="8">
        <v>16.882800730312979</v>
      </c>
    </row>
    <row r="55" spans="1:3" s="3" customFormat="1" ht="18.75" x14ac:dyDescent="0.25">
      <c r="A55" s="2">
        <f t="shared" si="1"/>
        <v>51</v>
      </c>
      <c r="B55" s="4" t="s">
        <v>43</v>
      </c>
      <c r="C55" s="8">
        <v>201.54</v>
      </c>
    </row>
    <row r="56" spans="1:3" s="3" customFormat="1" ht="18.75" x14ac:dyDescent="0.25">
      <c r="A56" s="2">
        <f t="shared" si="1"/>
        <v>52</v>
      </c>
      <c r="B56" s="4" t="s">
        <v>42</v>
      </c>
      <c r="C56" s="8">
        <v>152.80000000000001</v>
      </c>
    </row>
    <row r="57" spans="1:3" s="3" customFormat="1" ht="18.75" x14ac:dyDescent="0.25">
      <c r="A57" s="2">
        <f t="shared" si="1"/>
        <v>53</v>
      </c>
      <c r="B57" s="4" t="s">
        <v>44</v>
      </c>
      <c r="C57" s="8">
        <v>99.23</v>
      </c>
    </row>
    <row r="58" spans="1:3" s="3" customFormat="1" ht="18.75" x14ac:dyDescent="0.25">
      <c r="A58" s="2">
        <f t="shared" si="1"/>
        <v>54</v>
      </c>
      <c r="B58" s="4" t="s">
        <v>45</v>
      </c>
      <c r="C58" s="8">
        <v>160.55000000000001</v>
      </c>
    </row>
    <row r="59" spans="1:3" s="3" customFormat="1" ht="18.75" x14ac:dyDescent="0.25">
      <c r="A59" s="2">
        <f t="shared" si="1"/>
        <v>55</v>
      </c>
      <c r="B59" s="4" t="s">
        <v>46</v>
      </c>
      <c r="C59" s="8">
        <v>158.66999999999999</v>
      </c>
    </row>
    <row r="60" spans="1:3" s="3" customFormat="1" ht="18.75" x14ac:dyDescent="0.25">
      <c r="A60" s="2">
        <f t="shared" si="1"/>
        <v>56</v>
      </c>
      <c r="B60" s="4" t="s">
        <v>47</v>
      </c>
      <c r="C60" s="8">
        <v>114.07</v>
      </c>
    </row>
    <row r="61" spans="1:3" s="3" customFormat="1" ht="18.75" x14ac:dyDescent="0.25">
      <c r="A61" s="2">
        <f t="shared" si="1"/>
        <v>57</v>
      </c>
      <c r="B61" s="4" t="s">
        <v>48</v>
      </c>
      <c r="C61" s="8">
        <v>171.4</v>
      </c>
    </row>
    <row r="62" spans="1:3" s="3" customFormat="1" ht="18.75" x14ac:dyDescent="0.25">
      <c r="A62" s="2">
        <f t="shared" si="1"/>
        <v>58</v>
      </c>
      <c r="B62" s="4" t="s">
        <v>49</v>
      </c>
      <c r="C62" s="8">
        <v>100.11</v>
      </c>
    </row>
    <row r="63" spans="1:3" s="3" customFormat="1" ht="18.75" x14ac:dyDescent="0.25">
      <c r="A63" s="2">
        <f t="shared" si="1"/>
        <v>59</v>
      </c>
      <c r="B63" s="4" t="s">
        <v>50</v>
      </c>
      <c r="C63" s="8">
        <v>192.63</v>
      </c>
    </row>
    <row r="64" spans="1:3" s="3" customFormat="1" ht="18.75" x14ac:dyDescent="0.25">
      <c r="A64" s="2">
        <f t="shared" si="1"/>
        <v>60</v>
      </c>
      <c r="B64" s="4" t="s">
        <v>51</v>
      </c>
      <c r="C64" s="8">
        <v>86.53</v>
      </c>
    </row>
    <row r="65" spans="1:3" s="3" customFormat="1" ht="18.75" x14ac:dyDescent="0.25">
      <c r="A65" s="2">
        <f t="shared" si="1"/>
        <v>61</v>
      </c>
      <c r="B65" s="4" t="s">
        <v>52</v>
      </c>
      <c r="C65" s="8">
        <v>90.14</v>
      </c>
    </row>
    <row r="66" spans="1:3" s="3" customFormat="1" ht="18.75" x14ac:dyDescent="0.25">
      <c r="A66" s="2">
        <f t="shared" si="1"/>
        <v>62</v>
      </c>
      <c r="B66" s="4" t="s">
        <v>190</v>
      </c>
      <c r="C66" s="8">
        <v>22.818864973223153</v>
      </c>
    </row>
    <row r="67" spans="1:3" s="3" customFormat="1" ht="18.75" customHeight="1" x14ac:dyDescent="0.25">
      <c r="A67" s="2">
        <f t="shared" si="1"/>
        <v>63</v>
      </c>
      <c r="B67" s="4" t="s">
        <v>189</v>
      </c>
      <c r="C67" s="8">
        <v>0.95380862298104663</v>
      </c>
    </row>
    <row r="68" spans="1:3" s="3" customFormat="1" ht="18.75" x14ac:dyDescent="0.25">
      <c r="A68" s="2">
        <f t="shared" si="1"/>
        <v>64</v>
      </c>
      <c r="B68" s="4" t="s">
        <v>191</v>
      </c>
      <c r="C68" s="8">
        <v>102.07732640379579</v>
      </c>
    </row>
    <row r="69" spans="1:3" s="3" customFormat="1" ht="18.75" x14ac:dyDescent="0.25">
      <c r="A69" s="2">
        <f t="shared" si="1"/>
        <v>65</v>
      </c>
      <c r="B69" s="4" t="s">
        <v>53</v>
      </c>
      <c r="C69" s="8">
        <v>67.709999999999994</v>
      </c>
    </row>
    <row r="70" spans="1:3" s="3" customFormat="1" ht="18.75" x14ac:dyDescent="0.25">
      <c r="A70" s="2">
        <f t="shared" si="1"/>
        <v>66</v>
      </c>
      <c r="B70" s="4" t="s">
        <v>54</v>
      </c>
      <c r="C70" s="8">
        <v>63.5</v>
      </c>
    </row>
    <row r="71" spans="1:3" s="3" customFormat="1" ht="18.75" x14ac:dyDescent="0.25">
      <c r="A71" s="2">
        <f t="shared" si="1"/>
        <v>67</v>
      </c>
      <c r="B71" s="4" t="s">
        <v>55</v>
      </c>
      <c r="C71" s="8">
        <v>95.71</v>
      </c>
    </row>
    <row r="72" spans="1:3" s="3" customFormat="1" ht="18.75" x14ac:dyDescent="0.25">
      <c r="A72" s="2">
        <f t="shared" si="1"/>
        <v>68</v>
      </c>
      <c r="B72" s="4" t="s">
        <v>56</v>
      </c>
      <c r="C72" s="8">
        <v>137.47</v>
      </c>
    </row>
    <row r="73" spans="1:3" s="3" customFormat="1" ht="18.75" x14ac:dyDescent="0.25">
      <c r="A73" s="2">
        <f t="shared" si="1"/>
        <v>69</v>
      </c>
      <c r="B73" s="4" t="s">
        <v>57</v>
      </c>
      <c r="C73" s="8">
        <v>114.02774087733908</v>
      </c>
    </row>
    <row r="74" spans="1:3" s="3" customFormat="1" ht="18.75" x14ac:dyDescent="0.25">
      <c r="A74" s="2">
        <f t="shared" si="1"/>
        <v>70</v>
      </c>
      <c r="B74" s="4" t="s">
        <v>58</v>
      </c>
      <c r="C74" s="8">
        <v>26.062259122660908</v>
      </c>
    </row>
    <row r="75" spans="1:3" s="3" customFormat="1" ht="18.75" x14ac:dyDescent="0.25">
      <c r="A75" s="2">
        <f t="shared" si="1"/>
        <v>71</v>
      </c>
      <c r="B75" s="4" t="s">
        <v>59</v>
      </c>
      <c r="C75" s="8">
        <v>67.989999999999995</v>
      </c>
    </row>
    <row r="76" spans="1:3" s="3" customFormat="1" ht="18.75" x14ac:dyDescent="0.25">
      <c r="A76" s="2">
        <f t="shared" si="1"/>
        <v>72</v>
      </c>
      <c r="B76" s="4" t="s">
        <v>169</v>
      </c>
      <c r="C76" s="8">
        <v>208.96</v>
      </c>
    </row>
    <row r="77" spans="1:3" s="3" customFormat="1" ht="18.75" x14ac:dyDescent="0.25">
      <c r="A77" s="2">
        <f t="shared" si="1"/>
        <v>73</v>
      </c>
      <c r="B77" s="4" t="s">
        <v>60</v>
      </c>
      <c r="C77" s="8">
        <v>49.513131699582942</v>
      </c>
    </row>
    <row r="78" spans="1:3" s="3" customFormat="1" ht="18.75" x14ac:dyDescent="0.25">
      <c r="A78" s="2">
        <f t="shared" si="1"/>
        <v>74</v>
      </c>
      <c r="B78" s="4" t="s">
        <v>61</v>
      </c>
      <c r="C78" s="8">
        <v>40.896868300417054</v>
      </c>
    </row>
    <row r="79" spans="1:3" s="3" customFormat="1" ht="18.75" x14ac:dyDescent="0.25">
      <c r="A79" s="2">
        <f t="shared" si="1"/>
        <v>75</v>
      </c>
      <c r="B79" s="4" t="s">
        <v>62</v>
      </c>
      <c r="C79" s="8">
        <v>88.22</v>
      </c>
    </row>
    <row r="80" spans="1:3" s="3" customFormat="1" ht="18.75" x14ac:dyDescent="0.25">
      <c r="A80" s="2">
        <f t="shared" si="1"/>
        <v>76</v>
      </c>
      <c r="B80" s="4" t="s">
        <v>63</v>
      </c>
      <c r="C80" s="8">
        <v>80.33</v>
      </c>
    </row>
    <row r="81" spans="1:3" s="3" customFormat="1" ht="18.75" x14ac:dyDescent="0.25">
      <c r="A81" s="2">
        <f t="shared" si="1"/>
        <v>77</v>
      </c>
      <c r="B81" s="4" t="s">
        <v>64</v>
      </c>
      <c r="C81" s="8">
        <v>311.5</v>
      </c>
    </row>
    <row r="82" spans="1:3" s="3" customFormat="1" ht="18.75" x14ac:dyDescent="0.25">
      <c r="A82" s="2">
        <f t="shared" si="1"/>
        <v>78</v>
      </c>
      <c r="B82" s="4" t="s">
        <v>65</v>
      </c>
      <c r="C82" s="8">
        <v>829.44999999999993</v>
      </c>
    </row>
    <row r="83" spans="1:3" s="3" customFormat="1" ht="18.75" customHeight="1" x14ac:dyDescent="0.25">
      <c r="A83" s="2">
        <f t="shared" si="1"/>
        <v>79</v>
      </c>
      <c r="B83" s="4" t="s">
        <v>161</v>
      </c>
      <c r="C83" s="8">
        <v>951.74335642169399</v>
      </c>
    </row>
    <row r="84" spans="1:3" s="3" customFormat="1" ht="18.75" x14ac:dyDescent="0.25">
      <c r="A84" s="2">
        <f t="shared" si="1"/>
        <v>80</v>
      </c>
      <c r="B84" s="4" t="s">
        <v>177</v>
      </c>
      <c r="C84" s="8">
        <v>1065.1066435783059</v>
      </c>
    </row>
    <row r="85" spans="1:3" s="3" customFormat="1" ht="18.75" x14ac:dyDescent="0.25">
      <c r="A85" s="2">
        <f t="shared" si="1"/>
        <v>81</v>
      </c>
      <c r="B85" s="4" t="s">
        <v>66</v>
      </c>
      <c r="C85" s="8">
        <v>363.42999999999995</v>
      </c>
    </row>
    <row r="86" spans="1:3" s="3" customFormat="1" ht="18.75" x14ac:dyDescent="0.25">
      <c r="A86" s="2">
        <f t="shared" si="1"/>
        <v>82</v>
      </c>
      <c r="B86" s="4" t="s">
        <v>67</v>
      </c>
      <c r="C86" s="8">
        <v>813.69</v>
      </c>
    </row>
    <row r="87" spans="1:3" s="3" customFormat="1" ht="18.75" x14ac:dyDescent="0.25">
      <c r="A87" s="2">
        <f t="shared" si="1"/>
        <v>83</v>
      </c>
      <c r="B87" s="4" t="s">
        <v>68</v>
      </c>
      <c r="C87" s="8">
        <v>94.31</v>
      </c>
    </row>
    <row r="88" spans="1:3" s="3" customFormat="1" ht="18.75" x14ac:dyDescent="0.25">
      <c r="A88" s="2">
        <f t="shared" si="1"/>
        <v>84</v>
      </c>
      <c r="B88" s="4" t="s">
        <v>69</v>
      </c>
      <c r="C88" s="8">
        <v>68.930000000000007</v>
      </c>
    </row>
    <row r="89" spans="1:3" s="3" customFormat="1" ht="18.75" x14ac:dyDescent="0.25">
      <c r="A89" s="2">
        <f t="shared" si="1"/>
        <v>85</v>
      </c>
      <c r="B89" s="4" t="s">
        <v>70</v>
      </c>
      <c r="C89" s="8">
        <v>147.16</v>
      </c>
    </row>
    <row r="90" spans="1:3" s="3" customFormat="1" ht="18.75" x14ac:dyDescent="0.25">
      <c r="A90" s="2">
        <f t="shared" si="1"/>
        <v>86</v>
      </c>
      <c r="B90" s="4" t="s">
        <v>71</v>
      </c>
      <c r="C90" s="8">
        <v>58.36</v>
      </c>
    </row>
    <row r="91" spans="1:3" s="3" customFormat="1" ht="18.75" x14ac:dyDescent="0.25">
      <c r="A91" s="2">
        <f t="shared" si="1"/>
        <v>87</v>
      </c>
      <c r="B91" s="4" t="s">
        <v>72</v>
      </c>
      <c r="C91" s="8">
        <v>101.55</v>
      </c>
    </row>
    <row r="92" spans="1:3" s="3" customFormat="1" ht="18.75" x14ac:dyDescent="0.25">
      <c r="A92" s="2">
        <f t="shared" si="1"/>
        <v>88</v>
      </c>
      <c r="B92" s="4" t="s">
        <v>73</v>
      </c>
      <c r="C92" s="8">
        <v>470.95</v>
      </c>
    </row>
    <row r="93" spans="1:3" s="3" customFormat="1" ht="18.75" x14ac:dyDescent="0.25">
      <c r="A93" s="2">
        <f t="shared" si="1"/>
        <v>89</v>
      </c>
      <c r="B93" s="4" t="s">
        <v>74</v>
      </c>
      <c r="C93" s="8">
        <v>177.49</v>
      </c>
    </row>
    <row r="94" spans="1:3" s="3" customFormat="1" ht="18.75" customHeight="1" x14ac:dyDescent="0.25">
      <c r="A94" s="2">
        <f t="shared" ref="A94:A157" si="2">A93+1</f>
        <v>90</v>
      </c>
      <c r="B94" s="4" t="s">
        <v>170</v>
      </c>
      <c r="C94" s="8">
        <v>199.04605170616986</v>
      </c>
    </row>
    <row r="95" spans="1:3" s="3" customFormat="1" ht="18.75" x14ac:dyDescent="0.25">
      <c r="A95" s="2">
        <f t="shared" si="2"/>
        <v>91</v>
      </c>
      <c r="B95" s="4" t="s">
        <v>171</v>
      </c>
      <c r="C95" s="8">
        <v>209.50316233552721</v>
      </c>
    </row>
    <row r="96" spans="1:3" s="3" customFormat="1" ht="18.75" x14ac:dyDescent="0.25">
      <c r="A96" s="2">
        <f t="shared" si="2"/>
        <v>92</v>
      </c>
      <c r="B96" s="4" t="s">
        <v>172</v>
      </c>
      <c r="C96" s="8">
        <v>213.4819552266255</v>
      </c>
    </row>
    <row r="97" spans="1:3" s="3" customFormat="1" ht="18.75" x14ac:dyDescent="0.25">
      <c r="A97" s="2">
        <f t="shared" si="2"/>
        <v>93</v>
      </c>
      <c r="B97" s="4" t="s">
        <v>173</v>
      </c>
      <c r="C97" s="8">
        <v>126.72883073167742</v>
      </c>
    </row>
    <row r="98" spans="1:3" s="3" customFormat="1" ht="18.75" x14ac:dyDescent="0.25">
      <c r="A98" s="2">
        <f t="shared" si="2"/>
        <v>94</v>
      </c>
      <c r="B98" s="4" t="s">
        <v>75</v>
      </c>
      <c r="C98" s="8">
        <v>169.75</v>
      </c>
    </row>
    <row r="99" spans="1:3" s="3" customFormat="1" ht="18.75" x14ac:dyDescent="0.25">
      <c r="A99" s="2">
        <f t="shared" si="2"/>
        <v>95</v>
      </c>
      <c r="B99" s="4" t="s">
        <v>76</v>
      </c>
      <c r="C99" s="8">
        <v>168.1</v>
      </c>
    </row>
    <row r="100" spans="1:3" s="3" customFormat="1" ht="18.75" x14ac:dyDescent="0.25">
      <c r="A100" s="2">
        <f t="shared" si="2"/>
        <v>96</v>
      </c>
      <c r="B100" s="4" t="s">
        <v>77</v>
      </c>
      <c r="C100" s="8">
        <v>172.83</v>
      </c>
    </row>
    <row r="101" spans="1:3" s="3" customFormat="1" ht="18.75" x14ac:dyDescent="0.25">
      <c r="A101" s="2">
        <f t="shared" si="2"/>
        <v>97</v>
      </c>
      <c r="B101" s="4" t="s">
        <v>78</v>
      </c>
      <c r="C101" s="8">
        <v>91.77103370213068</v>
      </c>
    </row>
    <row r="102" spans="1:3" s="3" customFormat="1" ht="18.75" x14ac:dyDescent="0.25">
      <c r="A102" s="2">
        <f t="shared" si="2"/>
        <v>98</v>
      </c>
      <c r="B102" s="4" t="s">
        <v>79</v>
      </c>
      <c r="C102" s="8">
        <v>91.24896629786933</v>
      </c>
    </row>
    <row r="103" spans="1:3" s="3" customFormat="1" ht="18.75" x14ac:dyDescent="0.25">
      <c r="A103" s="2">
        <f t="shared" si="2"/>
        <v>99</v>
      </c>
      <c r="B103" s="4" t="s">
        <v>80</v>
      </c>
      <c r="C103" s="8">
        <v>69.875632932116503</v>
      </c>
    </row>
    <row r="104" spans="1:3" s="3" customFormat="1" ht="18.75" x14ac:dyDescent="0.25">
      <c r="A104" s="2">
        <f t="shared" si="2"/>
        <v>100</v>
      </c>
      <c r="B104" s="4" t="s">
        <v>81</v>
      </c>
      <c r="C104" s="8">
        <v>14.722587705890264</v>
      </c>
    </row>
    <row r="105" spans="1:3" s="3" customFormat="1" ht="18.75" x14ac:dyDescent="0.25">
      <c r="A105" s="2">
        <f t="shared" si="2"/>
        <v>101</v>
      </c>
      <c r="B105" s="4" t="s">
        <v>175</v>
      </c>
      <c r="C105" s="8">
        <v>74.871779361993219</v>
      </c>
    </row>
    <row r="106" spans="1:3" s="3" customFormat="1" ht="18.75" x14ac:dyDescent="0.25">
      <c r="A106" s="2">
        <f t="shared" si="2"/>
        <v>102</v>
      </c>
      <c r="B106" s="4" t="s">
        <v>82</v>
      </c>
      <c r="C106" s="8">
        <v>73.180000000000007</v>
      </c>
    </row>
    <row r="107" spans="1:3" s="3" customFormat="1" ht="18.75" x14ac:dyDescent="0.25">
      <c r="A107" s="2">
        <f t="shared" si="2"/>
        <v>103</v>
      </c>
      <c r="B107" s="4" t="s">
        <v>83</v>
      </c>
      <c r="C107" s="8">
        <v>72.86</v>
      </c>
    </row>
    <row r="108" spans="1:3" s="3" customFormat="1" ht="15.75" customHeight="1" x14ac:dyDescent="0.25">
      <c r="A108" s="2">
        <f t="shared" si="2"/>
        <v>104</v>
      </c>
      <c r="B108" s="4" t="s">
        <v>84</v>
      </c>
      <c r="C108" s="6">
        <v>153.27000000000001</v>
      </c>
    </row>
    <row r="109" spans="1:3" s="3" customFormat="1" ht="18.75" x14ac:dyDescent="0.25">
      <c r="A109" s="2">
        <f t="shared" si="2"/>
        <v>105</v>
      </c>
      <c r="B109" s="4" t="s">
        <v>85</v>
      </c>
      <c r="C109" s="6">
        <v>91.21</v>
      </c>
    </row>
    <row r="110" spans="1:3" s="3" customFormat="1" ht="18.75" x14ac:dyDescent="0.25">
      <c r="A110" s="2">
        <f t="shared" si="2"/>
        <v>106</v>
      </c>
      <c r="B110" s="4" t="s">
        <v>86</v>
      </c>
      <c r="C110" s="6">
        <v>111.86</v>
      </c>
    </row>
    <row r="111" spans="1:3" s="3" customFormat="1" ht="18.75" x14ac:dyDescent="0.25">
      <c r="A111" s="2">
        <f t="shared" si="2"/>
        <v>107</v>
      </c>
      <c r="B111" s="4" t="s">
        <v>87</v>
      </c>
      <c r="C111" s="7">
        <v>164.96</v>
      </c>
    </row>
    <row r="112" spans="1:3" s="3" customFormat="1" ht="18.75" x14ac:dyDescent="0.25">
      <c r="A112" s="2">
        <f t="shared" si="2"/>
        <v>108</v>
      </c>
      <c r="B112" s="4" t="s">
        <v>88</v>
      </c>
      <c r="C112" s="6">
        <v>127.16</v>
      </c>
    </row>
    <row r="113" spans="1:3" s="3" customFormat="1" ht="18.75" customHeight="1" x14ac:dyDescent="0.25">
      <c r="A113" s="2">
        <f t="shared" si="2"/>
        <v>109</v>
      </c>
      <c r="B113" s="4" t="s">
        <v>89</v>
      </c>
      <c r="C113" s="6">
        <v>154.71</v>
      </c>
    </row>
    <row r="114" spans="1:3" s="3" customFormat="1" ht="18.75" x14ac:dyDescent="0.25">
      <c r="A114" s="2">
        <f t="shared" si="2"/>
        <v>110</v>
      </c>
      <c r="B114" s="4" t="s">
        <v>90</v>
      </c>
      <c r="C114" s="6">
        <v>124.6</v>
      </c>
    </row>
    <row r="115" spans="1:3" s="3" customFormat="1" ht="18.75" x14ac:dyDescent="0.25">
      <c r="A115" s="2">
        <f t="shared" si="2"/>
        <v>111</v>
      </c>
      <c r="B115" s="4" t="s">
        <v>91</v>
      </c>
      <c r="C115" s="6">
        <v>162.84</v>
      </c>
    </row>
    <row r="116" spans="1:3" s="3" customFormat="1" ht="18.75" x14ac:dyDescent="0.25">
      <c r="A116" s="2">
        <f t="shared" si="2"/>
        <v>112</v>
      </c>
      <c r="B116" s="4" t="s">
        <v>92</v>
      </c>
      <c r="C116" s="6">
        <v>147.02000000000001</v>
      </c>
    </row>
    <row r="117" spans="1:3" s="3" customFormat="1" ht="18.75" x14ac:dyDescent="0.25">
      <c r="A117" s="2">
        <f t="shared" si="2"/>
        <v>113</v>
      </c>
      <c r="B117" s="4" t="s">
        <v>93</v>
      </c>
      <c r="C117" s="8">
        <v>140.02000000000001</v>
      </c>
    </row>
    <row r="118" spans="1:3" s="3" customFormat="1" ht="18.75" x14ac:dyDescent="0.25">
      <c r="A118" s="2">
        <f t="shared" si="2"/>
        <v>114</v>
      </c>
      <c r="B118" s="4" t="s">
        <v>94</v>
      </c>
      <c r="C118" s="8">
        <v>114.47</v>
      </c>
    </row>
    <row r="119" spans="1:3" s="3" customFormat="1" ht="18.75" x14ac:dyDescent="0.25">
      <c r="A119" s="2">
        <f t="shared" si="2"/>
        <v>115</v>
      </c>
      <c r="B119" s="4" t="s">
        <v>95</v>
      </c>
      <c r="C119" s="8">
        <v>113.8</v>
      </c>
    </row>
    <row r="120" spans="1:3" s="3" customFormat="1" ht="18.75" x14ac:dyDescent="0.25">
      <c r="A120" s="2">
        <f t="shared" si="2"/>
        <v>116</v>
      </c>
      <c r="B120" s="4" t="s">
        <v>96</v>
      </c>
      <c r="C120" s="8">
        <v>78.78</v>
      </c>
    </row>
    <row r="121" spans="1:3" s="3" customFormat="1" ht="18.75" x14ac:dyDescent="0.25">
      <c r="A121" s="2">
        <f t="shared" si="2"/>
        <v>117</v>
      </c>
      <c r="B121" s="4" t="s">
        <v>97</v>
      </c>
      <c r="C121" s="8">
        <v>83.47</v>
      </c>
    </row>
    <row r="122" spans="1:3" s="3" customFormat="1" ht="18.75" x14ac:dyDescent="0.25">
      <c r="A122" s="2">
        <f t="shared" si="2"/>
        <v>118</v>
      </c>
      <c r="B122" s="4" t="s">
        <v>98</v>
      </c>
      <c r="C122" s="8">
        <v>189.49</v>
      </c>
    </row>
    <row r="123" spans="1:3" s="3" customFormat="1" ht="18.75" x14ac:dyDescent="0.25">
      <c r="A123" s="2">
        <f t="shared" si="2"/>
        <v>119</v>
      </c>
      <c r="B123" s="4" t="s">
        <v>99</v>
      </c>
      <c r="C123" s="8">
        <v>157.97</v>
      </c>
    </row>
    <row r="124" spans="1:3" s="3" customFormat="1" ht="18.75" x14ac:dyDescent="0.25">
      <c r="A124" s="2">
        <f t="shared" si="2"/>
        <v>120</v>
      </c>
      <c r="B124" s="4" t="s">
        <v>100</v>
      </c>
      <c r="C124" s="8">
        <v>63.8</v>
      </c>
    </row>
    <row r="125" spans="1:3" s="3" customFormat="1" ht="18.75" x14ac:dyDescent="0.25">
      <c r="A125" s="2">
        <f t="shared" si="2"/>
        <v>121</v>
      </c>
      <c r="B125" s="4" t="s">
        <v>101</v>
      </c>
      <c r="C125" s="8">
        <v>131.94999999999999</v>
      </c>
    </row>
    <row r="126" spans="1:3" s="3" customFormat="1" ht="18.75" x14ac:dyDescent="0.25">
      <c r="A126" s="2">
        <f t="shared" si="2"/>
        <v>122</v>
      </c>
      <c r="B126" s="4" t="s">
        <v>102</v>
      </c>
      <c r="C126" s="8">
        <v>121.2</v>
      </c>
    </row>
    <row r="127" spans="1:3" s="3" customFormat="1" ht="18.75" x14ac:dyDescent="0.25">
      <c r="A127" s="2">
        <f t="shared" si="2"/>
        <v>123</v>
      </c>
      <c r="B127" s="4" t="s">
        <v>103</v>
      </c>
      <c r="C127" s="8">
        <v>121.76</v>
      </c>
    </row>
    <row r="128" spans="1:3" s="3" customFormat="1" ht="18.75" x14ac:dyDescent="0.25">
      <c r="A128" s="2">
        <f t="shared" si="2"/>
        <v>124</v>
      </c>
      <c r="B128" s="4" t="s">
        <v>104</v>
      </c>
      <c r="C128" s="8">
        <v>73.88</v>
      </c>
    </row>
    <row r="129" spans="1:3" s="3" customFormat="1" ht="18.75" x14ac:dyDescent="0.25">
      <c r="A129" s="2">
        <f t="shared" si="2"/>
        <v>125</v>
      </c>
      <c r="B129" s="4" t="s">
        <v>162</v>
      </c>
      <c r="C129" s="8">
        <v>105.74896505546894</v>
      </c>
    </row>
    <row r="130" spans="1:3" s="3" customFormat="1" ht="18.75" x14ac:dyDescent="0.25">
      <c r="A130" s="2">
        <f t="shared" si="2"/>
        <v>126</v>
      </c>
      <c r="B130" s="4" t="s">
        <v>163</v>
      </c>
      <c r="C130" s="8">
        <v>125.55103494453104</v>
      </c>
    </row>
    <row r="131" spans="1:3" s="3" customFormat="1" ht="18.75" x14ac:dyDescent="0.25">
      <c r="A131" s="2">
        <f t="shared" si="2"/>
        <v>127</v>
      </c>
      <c r="B131" s="4" t="s">
        <v>105</v>
      </c>
      <c r="C131" s="8">
        <v>64.72</v>
      </c>
    </row>
    <row r="132" spans="1:3" s="3" customFormat="1" ht="18.75" x14ac:dyDescent="0.25">
      <c r="A132" s="2">
        <f t="shared" si="2"/>
        <v>128</v>
      </c>
      <c r="B132" s="4" t="s">
        <v>106</v>
      </c>
      <c r="C132" s="8">
        <v>114.34128099264493</v>
      </c>
    </row>
    <row r="133" spans="1:3" s="3" customFormat="1" ht="18.75" x14ac:dyDescent="0.25">
      <c r="A133" s="2">
        <f t="shared" si="2"/>
        <v>129</v>
      </c>
      <c r="B133" s="4" t="s">
        <v>107</v>
      </c>
      <c r="C133" s="8">
        <v>104.16389782271413</v>
      </c>
    </row>
    <row r="134" spans="1:3" s="3" customFormat="1" ht="18.75" x14ac:dyDescent="0.25">
      <c r="A134" s="2">
        <f t="shared" si="2"/>
        <v>130</v>
      </c>
      <c r="B134" s="4" t="s">
        <v>108</v>
      </c>
      <c r="C134" s="8">
        <v>104.34482118464095</v>
      </c>
    </row>
    <row r="135" spans="1:3" s="3" customFormat="1" ht="18.75" x14ac:dyDescent="0.25">
      <c r="A135" s="2">
        <f t="shared" si="2"/>
        <v>131</v>
      </c>
      <c r="B135" s="4" t="s">
        <v>109</v>
      </c>
      <c r="C135" s="8">
        <v>136.79</v>
      </c>
    </row>
    <row r="136" spans="1:3" s="3" customFormat="1" ht="18.75" x14ac:dyDescent="0.25">
      <c r="A136" s="2">
        <f t="shared" si="2"/>
        <v>132</v>
      </c>
      <c r="B136" s="4" t="s">
        <v>110</v>
      </c>
      <c r="C136" s="8">
        <v>102.42939000785725</v>
      </c>
    </row>
    <row r="137" spans="1:3" s="3" customFormat="1" ht="18.75" customHeight="1" x14ac:dyDescent="0.25">
      <c r="A137" s="2">
        <f t="shared" si="2"/>
        <v>133</v>
      </c>
      <c r="B137" s="4" t="s">
        <v>153</v>
      </c>
      <c r="C137" s="8">
        <v>53.716481477932582</v>
      </c>
    </row>
    <row r="138" spans="1:3" s="3" customFormat="1" ht="18.75" x14ac:dyDescent="0.25">
      <c r="A138" s="2">
        <f t="shared" si="2"/>
        <v>134</v>
      </c>
      <c r="B138" s="4" t="s">
        <v>154</v>
      </c>
      <c r="C138" s="8">
        <v>13.174128514210151</v>
      </c>
    </row>
    <row r="139" spans="1:3" s="3" customFormat="1" ht="18.75" x14ac:dyDescent="0.25">
      <c r="A139" s="2">
        <f t="shared" si="2"/>
        <v>135</v>
      </c>
      <c r="B139" s="4" t="s">
        <v>111</v>
      </c>
      <c r="C139" s="8">
        <v>94.143282630355372</v>
      </c>
    </row>
    <row r="140" spans="1:3" s="3" customFormat="1" ht="18.75" x14ac:dyDescent="0.25">
      <c r="A140" s="2">
        <f t="shared" si="2"/>
        <v>136</v>
      </c>
      <c r="B140" s="4" t="s">
        <v>112</v>
      </c>
      <c r="C140" s="8">
        <v>66.456717369644636</v>
      </c>
    </row>
    <row r="141" spans="1:3" s="3" customFormat="1" ht="18.75" x14ac:dyDescent="0.25">
      <c r="A141" s="2">
        <f t="shared" si="2"/>
        <v>137</v>
      </c>
      <c r="B141" s="4" t="s">
        <v>113</v>
      </c>
      <c r="C141" s="8">
        <v>127.52</v>
      </c>
    </row>
    <row r="142" spans="1:3" s="3" customFormat="1" ht="18.75" customHeight="1" x14ac:dyDescent="0.25">
      <c r="A142" s="2">
        <f t="shared" si="2"/>
        <v>138</v>
      </c>
      <c r="B142" s="4" t="s">
        <v>155</v>
      </c>
      <c r="C142" s="8">
        <v>35.202984837603097</v>
      </c>
    </row>
    <row r="143" spans="1:3" s="3" customFormat="1" ht="18.75" x14ac:dyDescent="0.25">
      <c r="A143" s="2">
        <f t="shared" si="2"/>
        <v>139</v>
      </c>
      <c r="B143" s="4" t="s">
        <v>156</v>
      </c>
      <c r="C143" s="8">
        <v>34.177015162396899</v>
      </c>
    </row>
    <row r="144" spans="1:3" s="3" customFormat="1" ht="18.75" x14ac:dyDescent="0.25">
      <c r="A144" s="2">
        <f t="shared" si="2"/>
        <v>140</v>
      </c>
      <c r="B144" s="4" t="s">
        <v>114</v>
      </c>
      <c r="C144" s="8">
        <v>76.583978098177056</v>
      </c>
    </row>
    <row r="145" spans="1:3" s="3" customFormat="1" ht="18.75" x14ac:dyDescent="0.25">
      <c r="A145" s="2">
        <f t="shared" si="2"/>
        <v>141</v>
      </c>
      <c r="B145" s="4" t="s">
        <v>115</v>
      </c>
      <c r="C145" s="8">
        <v>56.756021901822962</v>
      </c>
    </row>
    <row r="146" spans="1:3" s="3" customFormat="1" ht="18.75" x14ac:dyDescent="0.25">
      <c r="A146" s="2">
        <f t="shared" si="2"/>
        <v>142</v>
      </c>
      <c r="B146" s="4" t="s">
        <v>157</v>
      </c>
      <c r="C146" s="8">
        <v>81.031454391069659</v>
      </c>
    </row>
    <row r="147" spans="1:3" s="3" customFormat="1" ht="18.75" x14ac:dyDescent="0.25">
      <c r="A147" s="2">
        <f t="shared" si="2"/>
        <v>143</v>
      </c>
      <c r="B147" s="4" t="s">
        <v>158</v>
      </c>
      <c r="C147" s="8">
        <v>53.148545608930363</v>
      </c>
    </row>
    <row r="148" spans="1:3" s="3" customFormat="1" ht="18.75" x14ac:dyDescent="0.25">
      <c r="A148" s="2">
        <f t="shared" si="2"/>
        <v>144</v>
      </c>
      <c r="B148" s="4" t="s">
        <v>116</v>
      </c>
      <c r="C148" s="8">
        <v>145.26</v>
      </c>
    </row>
    <row r="149" spans="1:3" s="3" customFormat="1" ht="18.75" x14ac:dyDescent="0.25">
      <c r="A149" s="2">
        <f t="shared" si="2"/>
        <v>145</v>
      </c>
      <c r="B149" s="4" t="s">
        <v>117</v>
      </c>
      <c r="C149" s="8">
        <v>89.45</v>
      </c>
    </row>
    <row r="150" spans="1:3" s="3" customFormat="1" ht="18.75" x14ac:dyDescent="0.25">
      <c r="A150" s="2">
        <f t="shared" si="2"/>
        <v>146</v>
      </c>
      <c r="B150" s="4" t="s">
        <v>118</v>
      </c>
      <c r="C150" s="8">
        <v>159.83000000000001</v>
      </c>
    </row>
    <row r="151" spans="1:3" s="3" customFormat="1" ht="18.75" x14ac:dyDescent="0.25">
      <c r="A151" s="2">
        <f t="shared" si="2"/>
        <v>147</v>
      </c>
      <c r="B151" s="4" t="s">
        <v>119</v>
      </c>
      <c r="C151" s="8">
        <v>56.17</v>
      </c>
    </row>
    <row r="152" spans="1:3" s="3" customFormat="1" ht="18.75" x14ac:dyDescent="0.25">
      <c r="A152" s="2">
        <f t="shared" si="2"/>
        <v>148</v>
      </c>
      <c r="B152" s="4" t="s">
        <v>120</v>
      </c>
      <c r="C152" s="8">
        <v>138.25</v>
      </c>
    </row>
    <row r="153" spans="1:3" s="3" customFormat="1" ht="18.75" x14ac:dyDescent="0.25">
      <c r="A153" s="2">
        <f t="shared" si="2"/>
        <v>149</v>
      </c>
      <c r="B153" s="4" t="s">
        <v>121</v>
      </c>
      <c r="C153" s="8">
        <v>102.52</v>
      </c>
    </row>
    <row r="154" spans="1:3" s="3" customFormat="1" ht="18.75" x14ac:dyDescent="0.25">
      <c r="A154" s="2">
        <f t="shared" si="2"/>
        <v>150</v>
      </c>
      <c r="B154" s="4" t="s">
        <v>122</v>
      </c>
      <c r="C154" s="8">
        <v>91.23</v>
      </c>
    </row>
    <row r="155" spans="1:3" s="3" customFormat="1" ht="18.75" x14ac:dyDescent="0.25">
      <c r="A155" s="2">
        <f t="shared" si="2"/>
        <v>151</v>
      </c>
      <c r="B155" s="4" t="s">
        <v>159</v>
      </c>
      <c r="C155" s="8">
        <v>258.987646855386</v>
      </c>
    </row>
    <row r="156" spans="1:3" s="3" customFormat="1" ht="18.75" x14ac:dyDescent="0.25">
      <c r="A156" s="2">
        <f t="shared" si="2"/>
        <v>152</v>
      </c>
      <c r="B156" s="4" t="s">
        <v>160</v>
      </c>
      <c r="C156" s="8">
        <v>6.0523531446140213</v>
      </c>
    </row>
    <row r="157" spans="1:3" s="3" customFormat="1" ht="18.75" x14ac:dyDescent="0.25">
      <c r="A157" s="2">
        <f t="shared" si="2"/>
        <v>153</v>
      </c>
      <c r="B157" s="4" t="s">
        <v>123</v>
      </c>
      <c r="C157" s="8">
        <v>60.71</v>
      </c>
    </row>
    <row r="158" spans="1:3" s="3" customFormat="1" ht="18.75" x14ac:dyDescent="0.25">
      <c r="A158" s="2">
        <f t="shared" ref="A158:A185" si="3">A157+1</f>
        <v>154</v>
      </c>
      <c r="B158" s="4" t="s">
        <v>124</v>
      </c>
      <c r="C158" s="8">
        <v>154.88999999999999</v>
      </c>
    </row>
    <row r="159" spans="1:3" s="3" customFormat="1" ht="18.75" x14ac:dyDescent="0.25">
      <c r="A159" s="2">
        <f t="shared" si="3"/>
        <v>155</v>
      </c>
      <c r="B159" s="4" t="s">
        <v>125</v>
      </c>
      <c r="C159" s="8">
        <v>137.08000000000001</v>
      </c>
    </row>
    <row r="160" spans="1:3" s="3" customFormat="1" ht="18.75" x14ac:dyDescent="0.25">
      <c r="A160" s="2">
        <f t="shared" si="3"/>
        <v>156</v>
      </c>
      <c r="B160" s="4" t="s">
        <v>126</v>
      </c>
      <c r="C160" s="8">
        <v>58.147892344250444</v>
      </c>
    </row>
    <row r="161" spans="1:3" s="3" customFormat="1" ht="18.75" x14ac:dyDescent="0.25">
      <c r="A161" s="2">
        <f t="shared" si="3"/>
        <v>157</v>
      </c>
      <c r="B161" s="4" t="s">
        <v>127</v>
      </c>
      <c r="C161" s="8">
        <v>22.082107655749564</v>
      </c>
    </row>
    <row r="162" spans="1:3" s="3" customFormat="1" ht="18.75" x14ac:dyDescent="0.25">
      <c r="A162" s="2">
        <f t="shared" si="3"/>
        <v>158</v>
      </c>
      <c r="B162" s="4" t="s">
        <v>128</v>
      </c>
      <c r="C162" s="8">
        <v>404.15</v>
      </c>
    </row>
    <row r="163" spans="1:3" s="3" customFormat="1" ht="18.75" x14ac:dyDescent="0.25">
      <c r="A163" s="2">
        <f t="shared" si="3"/>
        <v>159</v>
      </c>
      <c r="B163" s="4" t="s">
        <v>129</v>
      </c>
      <c r="C163" s="8">
        <v>62.48</v>
      </c>
    </row>
    <row r="164" spans="1:3" s="3" customFormat="1" ht="18.75" x14ac:dyDescent="0.25">
      <c r="A164" s="2">
        <f t="shared" si="3"/>
        <v>160</v>
      </c>
      <c r="B164" s="4" t="s">
        <v>130</v>
      </c>
      <c r="C164" s="8">
        <v>75.8</v>
      </c>
    </row>
    <row r="165" spans="1:3" s="3" customFormat="1" ht="18.75" x14ac:dyDescent="0.25">
      <c r="A165" s="2">
        <f t="shared" si="3"/>
        <v>161</v>
      </c>
      <c r="B165" s="4" t="s">
        <v>131</v>
      </c>
      <c r="C165" s="8">
        <v>142.80000000000001</v>
      </c>
    </row>
    <row r="166" spans="1:3" s="3" customFormat="1" ht="18.75" x14ac:dyDescent="0.25">
      <c r="A166" s="2">
        <f t="shared" si="3"/>
        <v>162</v>
      </c>
      <c r="B166" s="4" t="s">
        <v>132</v>
      </c>
      <c r="C166" s="8">
        <v>145.91</v>
      </c>
    </row>
    <row r="167" spans="1:3" s="3" customFormat="1" ht="18.75" x14ac:dyDescent="0.25">
      <c r="A167" s="2">
        <f t="shared" si="3"/>
        <v>163</v>
      </c>
      <c r="B167" s="4" t="s">
        <v>133</v>
      </c>
      <c r="C167" s="8">
        <v>121.42</v>
      </c>
    </row>
    <row r="168" spans="1:3" s="3" customFormat="1" ht="18.75" x14ac:dyDescent="0.25">
      <c r="A168" s="2">
        <f t="shared" si="3"/>
        <v>164</v>
      </c>
      <c r="B168" s="4" t="s">
        <v>134</v>
      </c>
      <c r="C168" s="8">
        <v>138.79</v>
      </c>
    </row>
    <row r="169" spans="1:3" s="3" customFormat="1" ht="18.75" x14ac:dyDescent="0.25">
      <c r="A169" s="2">
        <f t="shared" si="3"/>
        <v>165</v>
      </c>
      <c r="B169" s="4" t="s">
        <v>135</v>
      </c>
      <c r="C169" s="8">
        <v>107.32</v>
      </c>
    </row>
    <row r="170" spans="1:3" s="3" customFormat="1" ht="18.75" x14ac:dyDescent="0.25">
      <c r="A170" s="2">
        <f t="shared" si="3"/>
        <v>166</v>
      </c>
      <c r="B170" s="4" t="s">
        <v>136</v>
      </c>
      <c r="C170" s="8">
        <v>101.45</v>
      </c>
    </row>
    <row r="171" spans="1:3" s="3" customFormat="1" ht="18.75" x14ac:dyDescent="0.25">
      <c r="A171" s="2">
        <f t="shared" si="3"/>
        <v>167</v>
      </c>
      <c r="B171" s="4" t="s">
        <v>137</v>
      </c>
      <c r="C171" s="8">
        <v>85.55</v>
      </c>
    </row>
    <row r="172" spans="1:3" s="3" customFormat="1" ht="18.75" x14ac:dyDescent="0.25">
      <c r="A172" s="2">
        <f t="shared" si="3"/>
        <v>168</v>
      </c>
      <c r="B172" s="4" t="s">
        <v>138</v>
      </c>
      <c r="C172" s="8">
        <v>80.1274658128048</v>
      </c>
    </row>
    <row r="173" spans="1:3" s="3" customFormat="1" ht="18.75" x14ac:dyDescent="0.25">
      <c r="A173" s="2">
        <f t="shared" si="3"/>
        <v>169</v>
      </c>
      <c r="B173" s="4" t="s">
        <v>139</v>
      </c>
      <c r="C173" s="8">
        <v>79.972534187195194</v>
      </c>
    </row>
    <row r="174" spans="1:3" s="3" customFormat="1" ht="18.75" x14ac:dyDescent="0.25">
      <c r="A174" s="2">
        <f t="shared" si="3"/>
        <v>170</v>
      </c>
      <c r="B174" s="4" t="s">
        <v>140</v>
      </c>
      <c r="C174" s="8">
        <v>205.21</v>
      </c>
    </row>
    <row r="175" spans="1:3" s="3" customFormat="1" ht="18.75" x14ac:dyDescent="0.25">
      <c r="A175" s="2">
        <f t="shared" si="3"/>
        <v>171</v>
      </c>
      <c r="B175" s="4" t="s">
        <v>141</v>
      </c>
      <c r="C175" s="8">
        <v>167.82</v>
      </c>
    </row>
    <row r="176" spans="1:3" s="3" customFormat="1" ht="18.75" x14ac:dyDescent="0.25">
      <c r="A176" s="2">
        <f t="shared" si="3"/>
        <v>172</v>
      </c>
      <c r="B176" s="4" t="s">
        <v>142</v>
      </c>
      <c r="C176" s="7">
        <v>140.44</v>
      </c>
    </row>
    <row r="177" spans="1:3" s="3" customFormat="1" ht="18.75" customHeight="1" x14ac:dyDescent="0.25">
      <c r="A177" s="2">
        <f t="shared" si="3"/>
        <v>173</v>
      </c>
      <c r="B177" s="4" t="s">
        <v>164</v>
      </c>
      <c r="C177" s="8">
        <v>141.09909579420338</v>
      </c>
    </row>
    <row r="178" spans="1:3" s="3" customFormat="1" ht="18.75" x14ac:dyDescent="0.25">
      <c r="A178" s="2">
        <f t="shared" si="3"/>
        <v>174</v>
      </c>
      <c r="B178" s="4" t="s">
        <v>165</v>
      </c>
      <c r="C178" s="8">
        <v>55.08</v>
      </c>
    </row>
    <row r="179" spans="1:3" s="3" customFormat="1" ht="18.75" x14ac:dyDescent="0.25">
      <c r="A179" s="2">
        <f t="shared" si="3"/>
        <v>175</v>
      </c>
      <c r="B179" s="4" t="s">
        <v>166</v>
      </c>
      <c r="C179" s="8">
        <v>16.900904205796632</v>
      </c>
    </row>
    <row r="180" spans="1:3" s="3" customFormat="1" ht="18.75" x14ac:dyDescent="0.25">
      <c r="A180" s="2">
        <f t="shared" si="3"/>
        <v>176</v>
      </c>
      <c r="B180" s="4" t="s">
        <v>143</v>
      </c>
      <c r="C180" s="7">
        <v>316.60000000000002</v>
      </c>
    </row>
    <row r="181" spans="1:3" s="3" customFormat="1" ht="18.75" x14ac:dyDescent="0.25">
      <c r="A181" s="2">
        <f t="shared" si="3"/>
        <v>177</v>
      </c>
      <c r="B181" s="4" t="s">
        <v>144</v>
      </c>
      <c r="C181" s="7">
        <v>620.05999999999995</v>
      </c>
    </row>
    <row r="182" spans="1:3" s="3" customFormat="1" ht="18.75" x14ac:dyDescent="0.25">
      <c r="A182" s="2">
        <f t="shared" si="3"/>
        <v>178</v>
      </c>
      <c r="B182" s="4" t="s">
        <v>183</v>
      </c>
      <c r="C182" s="7">
        <v>45.75</v>
      </c>
    </row>
    <row r="183" spans="1:3" s="3" customFormat="1" ht="18.75" x14ac:dyDescent="0.25">
      <c r="A183" s="2">
        <f t="shared" si="3"/>
        <v>179</v>
      </c>
      <c r="B183" s="4" t="s">
        <v>184</v>
      </c>
      <c r="C183" s="8">
        <v>38.471241472800422</v>
      </c>
    </row>
    <row r="184" spans="1:3" s="3" customFormat="1" ht="18.75" x14ac:dyDescent="0.25">
      <c r="A184" s="2">
        <f t="shared" si="3"/>
        <v>180</v>
      </c>
      <c r="B184" s="4" t="s">
        <v>185</v>
      </c>
      <c r="C184" s="8">
        <v>14.658758527199581</v>
      </c>
    </row>
    <row r="185" spans="1:3" s="3" customFormat="1" ht="18.75" x14ac:dyDescent="0.25">
      <c r="A185" s="2">
        <f t="shared" si="3"/>
        <v>181</v>
      </c>
      <c r="B185" s="4" t="s">
        <v>186</v>
      </c>
      <c r="C185" s="7">
        <v>35.799999999999997</v>
      </c>
    </row>
    <row r="186" spans="1:3" s="3" customFormat="1" x14ac:dyDescent="0.25"/>
    <row r="187" spans="1:3" s="3" customFormat="1" x14ac:dyDescent="0.25"/>
    <row r="188" spans="1:3" s="3" customFormat="1" x14ac:dyDescent="0.25"/>
    <row r="189" spans="1:3" s="3" customFormat="1" x14ac:dyDescent="0.25"/>
    <row r="190" spans="1:3" s="3" customFormat="1" x14ac:dyDescent="0.25"/>
    <row r="191" spans="1:3" s="3" customFormat="1" x14ac:dyDescent="0.25"/>
    <row r="192" spans="1:3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pans="1:3" s="3" customFormat="1" x14ac:dyDescent="0.25"/>
    <row r="210" spans="1:3" s="3" customFormat="1" x14ac:dyDescent="0.25"/>
    <row r="211" spans="1:3" x14ac:dyDescent="0.25">
      <c r="A211" s="3"/>
      <c r="B211" s="3"/>
      <c r="C211" s="1"/>
    </row>
    <row r="212" spans="1:3" x14ac:dyDescent="0.25">
      <c r="A212" s="3"/>
      <c r="B212" s="3"/>
      <c r="C212" s="1"/>
    </row>
    <row r="213" spans="1:3" x14ac:dyDescent="0.25">
      <c r="A213" s="3"/>
      <c r="B213" s="3"/>
      <c r="C213" s="1"/>
    </row>
    <row r="214" spans="1:3" x14ac:dyDescent="0.25">
      <c r="A214" s="3"/>
      <c r="B214" s="3"/>
      <c r="C214" s="1"/>
    </row>
    <row r="215" spans="1:3" x14ac:dyDescent="0.25">
      <c r="A215" s="3"/>
      <c r="B215" s="3"/>
      <c r="C215" s="1"/>
    </row>
    <row r="216" spans="1:3" x14ac:dyDescent="0.25">
      <c r="A216" s="3"/>
      <c r="B216" s="3"/>
      <c r="C216" s="1"/>
    </row>
    <row r="217" spans="1:3" x14ac:dyDescent="0.25">
      <c r="A217" s="3"/>
      <c r="B217" s="3"/>
      <c r="C217" s="1"/>
    </row>
    <row r="218" spans="1:3" x14ac:dyDescent="0.25">
      <c r="A218" s="3"/>
      <c r="B218" s="3"/>
      <c r="C218" s="1"/>
    </row>
    <row r="219" spans="1:3" x14ac:dyDescent="0.25">
      <c r="A219" s="3"/>
      <c r="B219" s="3"/>
      <c r="C219" s="1"/>
    </row>
    <row r="220" spans="1:3" x14ac:dyDescent="0.25">
      <c r="A220" s="3"/>
      <c r="B220" s="3"/>
      <c r="C220" s="1"/>
    </row>
    <row r="221" spans="1:3" x14ac:dyDescent="0.25">
      <c r="A221" s="3"/>
      <c r="B221" s="3"/>
      <c r="C221" s="1"/>
    </row>
    <row r="222" spans="1:3" x14ac:dyDescent="0.25">
      <c r="A222" s="3"/>
      <c r="B222" s="3"/>
      <c r="C222" s="1"/>
    </row>
    <row r="223" spans="1:3" x14ac:dyDescent="0.25">
      <c r="A223" s="3"/>
      <c r="B223" s="3"/>
      <c r="C223" s="1"/>
    </row>
    <row r="224" spans="1:3" x14ac:dyDescent="0.25">
      <c r="A224" s="3"/>
      <c r="B224" s="3"/>
      <c r="C224" s="1"/>
    </row>
    <row r="225" spans="1:3" x14ac:dyDescent="0.25">
      <c r="A225" s="3"/>
      <c r="B225" s="3"/>
      <c r="C225" s="1"/>
    </row>
    <row r="226" spans="1:3" x14ac:dyDescent="0.25">
      <c r="A226" s="3"/>
      <c r="B226" s="3"/>
      <c r="C226" s="1"/>
    </row>
    <row r="227" spans="1:3" x14ac:dyDescent="0.25">
      <c r="A227" s="3"/>
      <c r="B227" s="3"/>
      <c r="C227" s="1"/>
    </row>
    <row r="228" spans="1:3" x14ac:dyDescent="0.25">
      <c r="A228" s="3"/>
      <c r="B228" s="3"/>
      <c r="C228" s="1"/>
    </row>
    <row r="229" spans="1:3" x14ac:dyDescent="0.25">
      <c r="A229" s="3"/>
      <c r="B229" s="3"/>
      <c r="C229" s="1"/>
    </row>
    <row r="230" spans="1:3" x14ac:dyDescent="0.25">
      <c r="A230" s="3"/>
      <c r="B230" s="3"/>
      <c r="C230" s="1"/>
    </row>
    <row r="231" spans="1:3" x14ac:dyDescent="0.25">
      <c r="A231" s="3"/>
      <c r="B231" s="3"/>
      <c r="C231" s="1"/>
    </row>
    <row r="232" spans="1:3" x14ac:dyDescent="0.25">
      <c r="A232" s="3"/>
      <c r="B232" s="3"/>
      <c r="C232" s="1"/>
    </row>
    <row r="233" spans="1:3" x14ac:dyDescent="0.25">
      <c r="A233" s="3"/>
      <c r="B233" s="3"/>
      <c r="C233" s="1"/>
    </row>
    <row r="234" spans="1:3" x14ac:dyDescent="0.25">
      <c r="A234" s="3"/>
      <c r="B234" s="3"/>
      <c r="C234" s="1"/>
    </row>
    <row r="235" spans="1:3" x14ac:dyDescent="0.25">
      <c r="A235" s="3"/>
      <c r="B235" s="3"/>
      <c r="C235" s="1"/>
    </row>
    <row r="236" spans="1:3" x14ac:dyDescent="0.25">
      <c r="A236" s="3"/>
      <c r="B236" s="3"/>
      <c r="C236" s="1"/>
    </row>
  </sheetData>
  <mergeCells count="4">
    <mergeCell ref="A1:C1"/>
    <mergeCell ref="A2:A4"/>
    <mergeCell ref="C2:C4"/>
    <mergeCell ref="B2:B4"/>
  </mergeCells>
  <pageMargins left="0.2" right="0.6" top="0.36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opLeftCell="A113" workbookViewId="0">
      <selection activeCell="D123" sqref="D123"/>
    </sheetView>
  </sheetViews>
  <sheetFormatPr defaultRowHeight="15" x14ac:dyDescent="0.25"/>
  <cols>
    <col min="1" max="1" width="6.140625" style="1" customWidth="1"/>
    <col min="2" max="2" width="45.85546875" style="1" customWidth="1"/>
    <col min="3" max="3" width="10.5703125" style="3" customWidth="1"/>
    <col min="4" max="4" width="10.5703125" style="9" customWidth="1"/>
    <col min="5" max="5" width="10.5703125" style="3" customWidth="1"/>
    <col min="6" max="16384" width="9.140625" style="1"/>
  </cols>
  <sheetData>
    <row r="1" spans="1:7" ht="43.5" customHeight="1" x14ac:dyDescent="0.25">
      <c r="A1" s="11" t="s">
        <v>179</v>
      </c>
      <c r="B1" s="11"/>
      <c r="C1" s="11"/>
      <c r="D1" s="11"/>
      <c r="E1" s="11"/>
    </row>
    <row r="2" spans="1:7" ht="15" customHeight="1" x14ac:dyDescent="0.25">
      <c r="A2" s="12" t="s">
        <v>145</v>
      </c>
      <c r="B2" s="16" t="s">
        <v>0</v>
      </c>
      <c r="C2" s="15" t="s">
        <v>181</v>
      </c>
      <c r="D2" s="15" t="s">
        <v>187</v>
      </c>
      <c r="E2" s="19" t="s">
        <v>182</v>
      </c>
    </row>
    <row r="3" spans="1:7" ht="95.25" customHeight="1" x14ac:dyDescent="0.25">
      <c r="A3" s="13"/>
      <c r="B3" s="17"/>
      <c r="C3" s="15"/>
      <c r="D3" s="15"/>
      <c r="E3" s="20"/>
    </row>
    <row r="4" spans="1:7" ht="30" customHeight="1" x14ac:dyDescent="0.25">
      <c r="A4" s="14"/>
      <c r="B4" s="18"/>
      <c r="C4" s="15"/>
      <c r="D4" s="15"/>
      <c r="E4" s="21"/>
    </row>
    <row r="5" spans="1:7" ht="18.75" x14ac:dyDescent="0.25">
      <c r="A5" s="2">
        <v>1</v>
      </c>
      <c r="B5" s="5" t="s">
        <v>146</v>
      </c>
      <c r="C5" s="7">
        <v>158.25</v>
      </c>
      <c r="D5" s="8">
        <v>133.81</v>
      </c>
      <c r="E5" s="7">
        <f>D5/C5</f>
        <v>0.84556082148499212</v>
      </c>
    </row>
    <row r="6" spans="1:7" ht="18.75" x14ac:dyDescent="0.25">
      <c r="A6" s="2">
        <f>A5+1</f>
        <v>2</v>
      </c>
      <c r="B6" s="5" t="s">
        <v>1</v>
      </c>
      <c r="C6" s="7">
        <v>87.32</v>
      </c>
      <c r="D6" s="8">
        <v>149.32</v>
      </c>
      <c r="E6" s="7">
        <f t="shared" ref="E6:E51" si="0">D6/C6</f>
        <v>1.7100320659642694</v>
      </c>
    </row>
    <row r="7" spans="1:7" ht="18.75" x14ac:dyDescent="0.25">
      <c r="A7" s="2">
        <f>A6+1</f>
        <v>3</v>
      </c>
      <c r="B7" s="5" t="s">
        <v>2</v>
      </c>
      <c r="C7" s="7">
        <v>133.26</v>
      </c>
      <c r="D7" s="8">
        <v>127.89</v>
      </c>
      <c r="E7" s="7">
        <f t="shared" si="0"/>
        <v>0.95970283656010813</v>
      </c>
    </row>
    <row r="8" spans="1:7" ht="18.75" x14ac:dyDescent="0.25">
      <c r="A8" s="2">
        <f t="shared" ref="A8:A16" si="1">A7+1</f>
        <v>4</v>
      </c>
      <c r="B8" s="5" t="s">
        <v>3</v>
      </c>
      <c r="C8" s="7">
        <v>77.47</v>
      </c>
      <c r="D8" s="8">
        <v>75.37</v>
      </c>
      <c r="E8" s="7">
        <f t="shared" si="0"/>
        <v>0.9728927326707113</v>
      </c>
    </row>
    <row r="9" spans="1:7" ht="18.75" x14ac:dyDescent="0.25">
      <c r="A9" s="2">
        <f t="shared" si="1"/>
        <v>5</v>
      </c>
      <c r="B9" s="5" t="s">
        <v>4</v>
      </c>
      <c r="C9" s="7">
        <v>194.73</v>
      </c>
      <c r="D9" s="8">
        <v>184.87</v>
      </c>
      <c r="E9" s="7">
        <f t="shared" si="0"/>
        <v>0.94936578852770515</v>
      </c>
    </row>
    <row r="10" spans="1:7" ht="18.75" x14ac:dyDescent="0.25">
      <c r="A10" s="2">
        <f t="shared" si="1"/>
        <v>6</v>
      </c>
      <c r="B10" s="5" t="s">
        <v>5</v>
      </c>
      <c r="C10" s="7">
        <v>121.73</v>
      </c>
      <c r="D10" s="8">
        <v>116.08</v>
      </c>
      <c r="E10" s="7">
        <f t="shared" si="0"/>
        <v>0.95358580464963438</v>
      </c>
    </row>
    <row r="11" spans="1:7" ht="18.75" x14ac:dyDescent="0.25">
      <c r="A11" s="2">
        <f t="shared" si="1"/>
        <v>7</v>
      </c>
      <c r="B11" s="5" t="s">
        <v>6</v>
      </c>
      <c r="C11" s="7">
        <v>112.12</v>
      </c>
      <c r="D11" s="8">
        <v>106.95</v>
      </c>
      <c r="E11" s="7">
        <f t="shared" si="0"/>
        <v>0.95388869068854798</v>
      </c>
    </row>
    <row r="12" spans="1:7" ht="18.75" x14ac:dyDescent="0.25">
      <c r="A12" s="2">
        <f t="shared" si="1"/>
        <v>8</v>
      </c>
      <c r="B12" s="5" t="s">
        <v>7</v>
      </c>
      <c r="C12" s="7">
        <v>119.65</v>
      </c>
      <c r="D12" s="8">
        <v>109.43</v>
      </c>
      <c r="E12" s="7">
        <f t="shared" si="0"/>
        <v>0.91458420392812367</v>
      </c>
    </row>
    <row r="13" spans="1:7" s="3" customFormat="1" ht="18.75" x14ac:dyDescent="0.25">
      <c r="A13" s="2">
        <f t="shared" si="1"/>
        <v>9</v>
      </c>
      <c r="B13" s="5" t="s">
        <v>8</v>
      </c>
      <c r="C13" s="7">
        <v>118.54</v>
      </c>
      <c r="D13" s="8">
        <f>F13*G14/G13</f>
        <v>113.16136047014109</v>
      </c>
      <c r="E13" s="7">
        <f t="shared" si="0"/>
        <v>0.95462595301283182</v>
      </c>
      <c r="F13" s="3">
        <v>4665.4799999999996</v>
      </c>
      <c r="G13" s="3">
        <f>F13+F14</f>
        <v>7567.09</v>
      </c>
    </row>
    <row r="14" spans="1:7" s="3" customFormat="1" ht="18.75" x14ac:dyDescent="0.25">
      <c r="A14" s="2">
        <f t="shared" si="1"/>
        <v>10</v>
      </c>
      <c r="B14" s="5" t="s">
        <v>9</v>
      </c>
      <c r="C14" s="7">
        <v>73.72</v>
      </c>
      <c r="D14" s="8">
        <f>F14*G14/G13</f>
        <v>70.378639529858901</v>
      </c>
      <c r="E14" s="7">
        <f t="shared" si="0"/>
        <v>0.95467498005777129</v>
      </c>
      <c r="F14" s="3">
        <v>2901.61</v>
      </c>
      <c r="G14" s="3">
        <v>183.54</v>
      </c>
    </row>
    <row r="15" spans="1:7" s="3" customFormat="1" ht="18.75" x14ac:dyDescent="0.25">
      <c r="A15" s="2">
        <f t="shared" si="1"/>
        <v>11</v>
      </c>
      <c r="B15" s="5" t="s">
        <v>10</v>
      </c>
      <c r="C15" s="7">
        <v>103.99</v>
      </c>
      <c r="D15" s="8">
        <f>F15*G16/G15</f>
        <v>100.7256069894154</v>
      </c>
      <c r="E15" s="7">
        <f t="shared" si="0"/>
        <v>0.96860858726238486</v>
      </c>
      <c r="F15" s="3">
        <v>3829.12</v>
      </c>
      <c r="G15" s="3">
        <f>F15+F16</f>
        <v>5693.18</v>
      </c>
    </row>
    <row r="16" spans="1:7" s="3" customFormat="1" ht="18.75" x14ac:dyDescent="0.25">
      <c r="A16" s="2">
        <f t="shared" si="1"/>
        <v>12</v>
      </c>
      <c r="B16" s="5" t="s">
        <v>11</v>
      </c>
      <c r="C16" s="7">
        <v>50.62</v>
      </c>
      <c r="D16" s="8">
        <f>F16*G16/G15</f>
        <v>49.034393010584587</v>
      </c>
      <c r="E16" s="7">
        <f t="shared" si="0"/>
        <v>0.96867627440901993</v>
      </c>
      <c r="F16" s="3">
        <v>1864.06</v>
      </c>
      <c r="G16" s="3">
        <v>149.76</v>
      </c>
    </row>
    <row r="17" spans="1:14" s="3" customFormat="1" ht="18.75" x14ac:dyDescent="0.25">
      <c r="A17" s="2">
        <f>A16+1</f>
        <v>13</v>
      </c>
      <c r="B17" s="5" t="s">
        <v>12</v>
      </c>
      <c r="C17" s="7">
        <v>89.2</v>
      </c>
      <c r="D17" s="8">
        <v>86.02</v>
      </c>
      <c r="E17" s="7">
        <f t="shared" si="0"/>
        <v>0.96434977578475334</v>
      </c>
      <c r="N17" s="3">
        <f>76*920.04/301</f>
        <v>232.30245847176079</v>
      </c>
    </row>
    <row r="18" spans="1:14" s="3" customFormat="1" ht="18.75" x14ac:dyDescent="0.25">
      <c r="A18" s="2">
        <f>A17+1</f>
        <v>14</v>
      </c>
      <c r="B18" s="5" t="s">
        <v>13</v>
      </c>
      <c r="C18" s="7">
        <v>75.010000000000005</v>
      </c>
      <c r="D18" s="8">
        <v>70.84</v>
      </c>
      <c r="E18" s="7">
        <f t="shared" si="0"/>
        <v>0.94440741234502068</v>
      </c>
      <c r="N18" s="3">
        <f>225*920.04/301</f>
        <v>687.73754152823915</v>
      </c>
    </row>
    <row r="19" spans="1:14" s="3" customFormat="1" ht="18.75" x14ac:dyDescent="0.25">
      <c r="A19" s="2">
        <f t="shared" ref="A19:A22" si="2">A18+1</f>
        <v>15</v>
      </c>
      <c r="B19" s="4" t="s">
        <v>14</v>
      </c>
      <c r="C19" s="7">
        <v>256.66000000000003</v>
      </c>
      <c r="D19" s="8">
        <f>F19*I19/H19</f>
        <v>247.23410155977598</v>
      </c>
      <c r="E19" s="7">
        <f t="shared" si="0"/>
        <v>0.96327476646059362</v>
      </c>
      <c r="F19" s="3">
        <v>5988.1</v>
      </c>
      <c r="G19" s="3">
        <v>2615.6999999999998</v>
      </c>
      <c r="H19" s="3">
        <f>F19+G19</f>
        <v>8603.7999999999993</v>
      </c>
      <c r="I19" s="3">
        <v>355.23</v>
      </c>
      <c r="J19" s="3">
        <f>G19*I19/H19</f>
        <v>107.9958984402241</v>
      </c>
    </row>
    <row r="20" spans="1:14" s="3" customFormat="1" ht="18.75" x14ac:dyDescent="0.25">
      <c r="A20" s="2">
        <f>A19+1</f>
        <v>16</v>
      </c>
      <c r="B20" s="4" t="s">
        <v>15</v>
      </c>
      <c r="C20" s="7">
        <v>206.07</v>
      </c>
      <c r="D20" s="8">
        <v>188.79</v>
      </c>
      <c r="E20" s="7">
        <f t="shared" si="0"/>
        <v>0.91614499927209203</v>
      </c>
    </row>
    <row r="21" spans="1:14" s="3" customFormat="1" ht="18.75" x14ac:dyDescent="0.25">
      <c r="A21" s="2">
        <f t="shared" si="2"/>
        <v>17</v>
      </c>
      <c r="B21" s="4" t="s">
        <v>16</v>
      </c>
      <c r="C21" s="7">
        <v>162.55000000000001</v>
      </c>
      <c r="D21" s="8">
        <v>146.35</v>
      </c>
      <c r="E21" s="7">
        <f t="shared" si="0"/>
        <v>0.90033835742848345</v>
      </c>
    </row>
    <row r="22" spans="1:14" s="3" customFormat="1" ht="18.75" x14ac:dyDescent="0.25">
      <c r="A22" s="2">
        <f t="shared" si="2"/>
        <v>18</v>
      </c>
      <c r="B22" s="4" t="s">
        <v>17</v>
      </c>
      <c r="C22" s="7">
        <v>81.67</v>
      </c>
      <c r="D22" s="8">
        <v>81.010000000000005</v>
      </c>
      <c r="E22" s="7">
        <f t="shared" si="0"/>
        <v>0.99191869719603287</v>
      </c>
    </row>
    <row r="23" spans="1:14" s="3" customFormat="1" ht="18" customHeight="1" x14ac:dyDescent="0.25">
      <c r="A23" s="2">
        <f>A22+1</f>
        <v>19</v>
      </c>
      <c r="B23" s="4" t="s">
        <v>18</v>
      </c>
      <c r="C23" s="7">
        <v>33.89</v>
      </c>
      <c r="D23" s="8">
        <f>F23*G24/G23</f>
        <v>34.102148937558326</v>
      </c>
      <c r="E23" s="7">
        <f t="shared" si="0"/>
        <v>1.0062599273401689</v>
      </c>
      <c r="F23" s="3">
        <v>1593.62</v>
      </c>
      <c r="G23" s="3">
        <f>F23+F24</f>
        <v>3525.37</v>
      </c>
    </row>
    <row r="24" spans="1:14" s="3" customFormat="1" ht="20.25" customHeight="1" x14ac:dyDescent="0.25">
      <c r="A24" s="2">
        <f>A23+1</f>
        <v>20</v>
      </c>
      <c r="B24" s="4" t="s">
        <v>19</v>
      </c>
      <c r="C24" s="7">
        <v>41.09</v>
      </c>
      <c r="D24" s="8">
        <f>F24*G24/G23</f>
        <v>41.337851062441672</v>
      </c>
      <c r="E24" s="7">
        <f t="shared" si="0"/>
        <v>1.0060319070927639</v>
      </c>
      <c r="F24" s="3">
        <v>1931.75</v>
      </c>
      <c r="G24" s="3">
        <v>75.44</v>
      </c>
    </row>
    <row r="25" spans="1:14" s="3" customFormat="1" ht="18.75" x14ac:dyDescent="0.25">
      <c r="A25" s="2">
        <f t="shared" ref="A25:A33" si="3">A24+1</f>
        <v>21</v>
      </c>
      <c r="B25" s="4" t="s">
        <v>20</v>
      </c>
      <c r="C25" s="7">
        <v>119.09</v>
      </c>
      <c r="D25" s="8">
        <v>105.2</v>
      </c>
      <c r="E25" s="7">
        <f t="shared" si="0"/>
        <v>0.8833655218742128</v>
      </c>
      <c r="H25" s="3">
        <f>133.77-22.28</f>
        <v>111.49000000000001</v>
      </c>
    </row>
    <row r="26" spans="1:14" s="3" customFormat="1" ht="18.75" x14ac:dyDescent="0.25">
      <c r="A26" s="2">
        <f t="shared" si="3"/>
        <v>22</v>
      </c>
      <c r="B26" s="4" t="s">
        <v>21</v>
      </c>
      <c r="C26" s="7">
        <v>126.55</v>
      </c>
      <c r="D26" s="8">
        <f>F26*G27/G26</f>
        <v>119.13769799071241</v>
      </c>
      <c r="E26" s="7">
        <f t="shared" si="0"/>
        <v>0.94142787823557816</v>
      </c>
      <c r="F26" s="3">
        <v>5093.67</v>
      </c>
      <c r="G26" s="3">
        <f>F26+F27+F28+F29</f>
        <v>11912.68</v>
      </c>
    </row>
    <row r="27" spans="1:14" s="3" customFormat="1" ht="18.75" x14ac:dyDescent="0.25">
      <c r="A27" s="2">
        <f t="shared" si="3"/>
        <v>23</v>
      </c>
      <c r="B27" s="4" t="s">
        <v>147</v>
      </c>
      <c r="C27" s="7">
        <v>40.15</v>
      </c>
      <c r="D27" s="8">
        <f>F27*G27/G26</f>
        <v>37.795105996299746</v>
      </c>
      <c r="E27" s="7">
        <f t="shared" si="0"/>
        <v>0.94134759642091526</v>
      </c>
      <c r="F27" s="3">
        <v>1615.91</v>
      </c>
      <c r="G27" s="3">
        <v>278.63</v>
      </c>
    </row>
    <row r="28" spans="1:14" s="3" customFormat="1" ht="18.75" x14ac:dyDescent="0.25">
      <c r="A28" s="2">
        <f t="shared" si="3"/>
        <v>24</v>
      </c>
      <c r="B28" s="4" t="s">
        <v>148</v>
      </c>
      <c r="C28" s="7">
        <v>37.22</v>
      </c>
      <c r="D28" s="8">
        <f>F28*G27/G26</f>
        <v>35.042177939808674</v>
      </c>
      <c r="E28" s="7">
        <f t="shared" si="0"/>
        <v>0.94148785437422555</v>
      </c>
      <c r="F28" s="3">
        <v>1498.21</v>
      </c>
    </row>
    <row r="29" spans="1:14" s="3" customFormat="1" ht="18.75" x14ac:dyDescent="0.25">
      <c r="A29" s="2">
        <f t="shared" si="3"/>
        <v>25</v>
      </c>
      <c r="B29" s="4" t="s">
        <v>22</v>
      </c>
      <c r="C29" s="7">
        <v>92.04</v>
      </c>
      <c r="D29" s="8">
        <f>F29*G27/G26</f>
        <v>86.655018073179164</v>
      </c>
      <c r="E29" s="7">
        <f t="shared" si="0"/>
        <v>0.94149302556691827</v>
      </c>
      <c r="F29" s="3">
        <f>2493.74+1211.15</f>
        <v>3704.89</v>
      </c>
    </row>
    <row r="30" spans="1:14" s="3" customFormat="1" ht="18.75" customHeight="1" x14ac:dyDescent="0.25">
      <c r="A30" s="2">
        <f t="shared" si="3"/>
        <v>26</v>
      </c>
      <c r="B30" s="4" t="s">
        <v>149</v>
      </c>
      <c r="C30" s="7">
        <v>79.010000000000005</v>
      </c>
      <c r="D30" s="8">
        <f>F30*G31/G30</f>
        <v>82.638246755515382</v>
      </c>
      <c r="E30" s="7">
        <f t="shared" si="0"/>
        <v>1.0459213612899048</v>
      </c>
      <c r="F30" s="3">
        <v>4017.52</v>
      </c>
      <c r="G30" s="3">
        <f>F30+F31</f>
        <v>4865.95</v>
      </c>
    </row>
    <row r="31" spans="1:14" s="3" customFormat="1" ht="18.75" x14ac:dyDescent="0.25">
      <c r="A31" s="2">
        <f t="shared" si="3"/>
        <v>27</v>
      </c>
      <c r="B31" s="4" t="s">
        <v>150</v>
      </c>
      <c r="C31" s="7">
        <v>16.690000000000001</v>
      </c>
      <c r="D31" s="8">
        <f>F31*G31/G30</f>
        <v>17.451753244484632</v>
      </c>
      <c r="E31" s="7">
        <f t="shared" si="0"/>
        <v>1.0456412968534829</v>
      </c>
      <c r="F31" s="3">
        <v>848.43</v>
      </c>
      <c r="G31" s="3">
        <v>100.09</v>
      </c>
    </row>
    <row r="32" spans="1:14" s="3" customFormat="1" ht="18.75" customHeight="1" x14ac:dyDescent="0.25">
      <c r="A32" s="2">
        <f t="shared" si="3"/>
        <v>28</v>
      </c>
      <c r="B32" s="4" t="s">
        <v>151</v>
      </c>
      <c r="C32" s="7">
        <v>243.55</v>
      </c>
      <c r="D32" s="8">
        <f>F32*G33/G32</f>
        <v>233.42657759675112</v>
      </c>
      <c r="E32" s="7">
        <f t="shared" si="0"/>
        <v>0.95843390513960625</v>
      </c>
      <c r="F32" s="3">
        <v>7793.18</v>
      </c>
      <c r="G32" s="3">
        <f>F32+F33</f>
        <v>10007.120000000001</v>
      </c>
    </row>
    <row r="33" spans="1:7" s="3" customFormat="1" ht="18.75" x14ac:dyDescent="0.25">
      <c r="A33" s="2">
        <f t="shared" si="3"/>
        <v>29</v>
      </c>
      <c r="B33" s="4" t="s">
        <v>152</v>
      </c>
      <c r="C33" s="7">
        <v>69.19</v>
      </c>
      <c r="D33" s="8">
        <f>F33*G33/G32</f>
        <v>66.313422403248879</v>
      </c>
      <c r="E33" s="7">
        <f>D33/C33</f>
        <v>0.95842495162955454</v>
      </c>
      <c r="F33" s="3">
        <v>2213.94</v>
      </c>
      <c r="G33" s="3">
        <v>299.74</v>
      </c>
    </row>
    <row r="34" spans="1:7" s="3" customFormat="1" ht="18.75" x14ac:dyDescent="0.25">
      <c r="A34" s="2">
        <f>A33+1</f>
        <v>30</v>
      </c>
      <c r="B34" s="4" t="s">
        <v>23</v>
      </c>
      <c r="C34" s="7">
        <v>92.17</v>
      </c>
      <c r="D34" s="8">
        <v>91.36</v>
      </c>
      <c r="E34" s="7">
        <f t="shared" si="0"/>
        <v>0.99121189107084728</v>
      </c>
    </row>
    <row r="35" spans="1:7" s="3" customFormat="1" ht="18.75" x14ac:dyDescent="0.25">
      <c r="A35" s="2">
        <f>A34+1</f>
        <v>31</v>
      </c>
      <c r="B35" s="4" t="s">
        <v>24</v>
      </c>
      <c r="C35" s="7">
        <v>107.88</v>
      </c>
      <c r="D35" s="8">
        <v>101.85</v>
      </c>
      <c r="E35" s="7">
        <f t="shared" si="0"/>
        <v>0.94410456062291437</v>
      </c>
    </row>
    <row r="36" spans="1:7" s="3" customFormat="1" ht="18.75" x14ac:dyDescent="0.25">
      <c r="A36" s="2">
        <f>A35+1</f>
        <v>32</v>
      </c>
      <c r="B36" s="4" t="s">
        <v>25</v>
      </c>
      <c r="C36" s="7">
        <v>153.66999999999999</v>
      </c>
      <c r="D36" s="8">
        <v>160.38999999999999</v>
      </c>
      <c r="E36" s="7">
        <f t="shared" si="0"/>
        <v>1.0437300709312163</v>
      </c>
    </row>
    <row r="37" spans="1:7" s="3" customFormat="1" ht="18.75" x14ac:dyDescent="0.25">
      <c r="A37" s="2">
        <f>A36+1</f>
        <v>33</v>
      </c>
      <c r="B37" s="4" t="s">
        <v>26</v>
      </c>
      <c r="C37" s="7">
        <v>171.23</v>
      </c>
      <c r="D37" s="8">
        <v>159.07</v>
      </c>
      <c r="E37" s="7">
        <f t="shared" si="0"/>
        <v>0.92898440693803652</v>
      </c>
    </row>
    <row r="38" spans="1:7" s="3" customFormat="1" ht="18.75" x14ac:dyDescent="0.25">
      <c r="A38" s="2">
        <f t="shared" ref="A38:A46" si="4">A37+1</f>
        <v>34</v>
      </c>
      <c r="B38" s="4" t="s">
        <v>27</v>
      </c>
      <c r="C38" s="7">
        <v>129.38</v>
      </c>
      <c r="D38" s="8">
        <v>124.04</v>
      </c>
      <c r="E38" s="7">
        <f t="shared" si="0"/>
        <v>0.95872623280259706</v>
      </c>
    </row>
    <row r="39" spans="1:7" s="3" customFormat="1" ht="18.75" x14ac:dyDescent="0.25">
      <c r="A39" s="2">
        <f t="shared" si="4"/>
        <v>35</v>
      </c>
      <c r="B39" s="4" t="s">
        <v>28</v>
      </c>
      <c r="C39" s="7">
        <v>119.97</v>
      </c>
      <c r="D39" s="8">
        <f>F39*G40/G39</f>
        <v>114.0439755860037</v>
      </c>
      <c r="E39" s="7">
        <f t="shared" si="0"/>
        <v>0.95060411424525881</v>
      </c>
      <c r="F39" s="3">
        <v>4466.34</v>
      </c>
      <c r="G39" s="3">
        <f>F39+F40</f>
        <v>8409.93</v>
      </c>
    </row>
    <row r="40" spans="1:7" s="3" customFormat="1" ht="18.75" x14ac:dyDescent="0.25">
      <c r="A40" s="2">
        <f t="shared" si="4"/>
        <v>36</v>
      </c>
      <c r="B40" s="4" t="s">
        <v>29</v>
      </c>
      <c r="C40" s="7">
        <v>105.93</v>
      </c>
      <c r="D40" s="8">
        <f>F40*G40/G39</f>
        <v>100.69602441399631</v>
      </c>
      <c r="E40" s="7">
        <f t="shared" si="0"/>
        <v>0.95059024274517423</v>
      </c>
      <c r="F40" s="3">
        <v>3943.59</v>
      </c>
      <c r="G40" s="3">
        <v>214.74</v>
      </c>
    </row>
    <row r="41" spans="1:7" s="3" customFormat="1" ht="18.75" x14ac:dyDescent="0.25">
      <c r="A41" s="2">
        <f t="shared" si="4"/>
        <v>37</v>
      </c>
      <c r="B41" s="4" t="s">
        <v>30</v>
      </c>
      <c r="C41" s="7">
        <v>96.52</v>
      </c>
      <c r="D41" s="8">
        <v>91.37</v>
      </c>
      <c r="E41" s="7">
        <f t="shared" si="0"/>
        <v>0.94664318276004977</v>
      </c>
    </row>
    <row r="42" spans="1:7" s="3" customFormat="1" ht="18.75" x14ac:dyDescent="0.25">
      <c r="A42" s="2">
        <f t="shared" si="4"/>
        <v>38</v>
      </c>
      <c r="B42" s="4" t="s">
        <v>31</v>
      </c>
      <c r="C42" s="7">
        <v>88.54</v>
      </c>
      <c r="D42" s="8">
        <v>80.709999999999994</v>
      </c>
      <c r="E42" s="7">
        <f>D42/C42</f>
        <v>0.91156539417212545</v>
      </c>
    </row>
    <row r="43" spans="1:7" s="3" customFormat="1" ht="18.75" x14ac:dyDescent="0.25">
      <c r="A43" s="2">
        <f t="shared" si="4"/>
        <v>39</v>
      </c>
      <c r="B43" s="4" t="s">
        <v>32</v>
      </c>
      <c r="C43" s="7">
        <v>106.45</v>
      </c>
      <c r="D43" s="8">
        <f>F43*G44/G43</f>
        <v>96.060213424363653</v>
      </c>
      <c r="E43" s="7">
        <f t="shared" si="0"/>
        <v>0.90239749576668526</v>
      </c>
      <c r="F43" s="3">
        <v>3894.52</v>
      </c>
      <c r="G43" s="3">
        <f>F43+F44</f>
        <v>4856.99</v>
      </c>
    </row>
    <row r="44" spans="1:7" s="3" customFormat="1" ht="18.75" x14ac:dyDescent="0.25">
      <c r="A44" s="2">
        <f t="shared" si="4"/>
        <v>40</v>
      </c>
      <c r="B44" s="4" t="s">
        <v>33</v>
      </c>
      <c r="C44" s="7">
        <v>26.31</v>
      </c>
      <c r="D44" s="8">
        <f>F44*G44/G43</f>
        <v>23.739786575636352</v>
      </c>
      <c r="E44" s="7">
        <f t="shared" si="0"/>
        <v>0.90231039816177694</v>
      </c>
      <c r="F44" s="3">
        <v>962.47</v>
      </c>
      <c r="G44" s="3">
        <v>119.8</v>
      </c>
    </row>
    <row r="45" spans="1:7" s="3" customFormat="1" ht="18.75" x14ac:dyDescent="0.25">
      <c r="A45" s="2">
        <f t="shared" si="4"/>
        <v>41</v>
      </c>
      <c r="B45" s="4" t="s">
        <v>34</v>
      </c>
      <c r="C45" s="7">
        <v>223.95</v>
      </c>
      <c r="D45" s="8">
        <f>F45*G46/G45</f>
        <v>220.87303054881968</v>
      </c>
      <c r="E45" s="7">
        <f t="shared" si="0"/>
        <v>0.98626046237472509</v>
      </c>
      <c r="F45" s="3">
        <v>7930</v>
      </c>
      <c r="G45" s="3">
        <f>F45+F46</f>
        <v>9517.880000000001</v>
      </c>
    </row>
    <row r="46" spans="1:7" s="3" customFormat="1" ht="18.75" x14ac:dyDescent="0.25">
      <c r="A46" s="2">
        <f t="shared" si="4"/>
        <v>42</v>
      </c>
      <c r="B46" s="4" t="s">
        <v>35</v>
      </c>
      <c r="C46" s="7">
        <v>46.84</v>
      </c>
      <c r="D46" s="8">
        <f>F46*G46/G45</f>
        <v>44.22696945118031</v>
      </c>
      <c r="E46" s="7">
        <f t="shared" si="0"/>
        <v>0.94421369451708592</v>
      </c>
      <c r="F46" s="3">
        <v>1587.88</v>
      </c>
      <c r="G46" s="3">
        <f>265.1</f>
        <v>265.10000000000002</v>
      </c>
    </row>
    <row r="47" spans="1:7" s="3" customFormat="1" ht="18.75" customHeight="1" x14ac:dyDescent="0.25">
      <c r="A47" s="2">
        <f>A46+1</f>
        <v>43</v>
      </c>
      <c r="B47" s="4" t="s">
        <v>168</v>
      </c>
      <c r="C47" s="7">
        <v>18.34</v>
      </c>
      <c r="D47" s="8">
        <f>F47*G48/G47</f>
        <v>16.385019779701818</v>
      </c>
      <c r="E47" s="7">
        <f t="shared" si="0"/>
        <v>0.89340347762823435</v>
      </c>
      <c r="F47" s="3">
        <v>624.07000000000005</v>
      </c>
      <c r="G47" s="3">
        <f>F47+F48</f>
        <v>1782.13</v>
      </c>
    </row>
    <row r="48" spans="1:7" s="3" customFormat="1" ht="18.75" x14ac:dyDescent="0.25">
      <c r="A48" s="2">
        <f>A47+1</f>
        <v>44</v>
      </c>
      <c r="B48" s="4" t="s">
        <v>167</v>
      </c>
      <c r="C48" s="7">
        <v>34.04</v>
      </c>
      <c r="D48" s="8">
        <f>F48*G48/G47</f>
        <v>30.404980220298178</v>
      </c>
      <c r="E48" s="7">
        <f t="shared" si="0"/>
        <v>0.89321328496763153</v>
      </c>
      <c r="F48" s="3">
        <v>1158.06</v>
      </c>
      <c r="G48" s="3">
        <v>46.79</v>
      </c>
    </row>
    <row r="49" spans="1:7" s="3" customFormat="1" ht="18.75" x14ac:dyDescent="0.25">
      <c r="A49" s="2">
        <f>A48+1</f>
        <v>45</v>
      </c>
      <c r="B49" s="4" t="s">
        <v>36</v>
      </c>
      <c r="C49" s="7">
        <v>182.44</v>
      </c>
      <c r="D49" s="8">
        <v>161.9</v>
      </c>
      <c r="E49" s="7">
        <f t="shared" si="0"/>
        <v>0.88741504056128051</v>
      </c>
    </row>
    <row r="50" spans="1:7" s="3" customFormat="1" ht="18.75" x14ac:dyDescent="0.25">
      <c r="A50" s="2">
        <f t="shared" ref="A50:A58" si="5">A49+1</f>
        <v>46</v>
      </c>
      <c r="B50" s="4" t="s">
        <v>37</v>
      </c>
      <c r="C50" s="7">
        <v>81.56</v>
      </c>
      <c r="D50" s="8">
        <v>79.28</v>
      </c>
      <c r="E50" s="7">
        <f t="shared" si="0"/>
        <v>0.97204512015693967</v>
      </c>
    </row>
    <row r="51" spans="1:7" s="3" customFormat="1" ht="18.75" x14ac:dyDescent="0.25">
      <c r="A51" s="2">
        <f t="shared" si="5"/>
        <v>47</v>
      </c>
      <c r="B51" s="4" t="s">
        <v>38</v>
      </c>
      <c r="C51" s="7">
        <v>283.45999999999998</v>
      </c>
      <c r="D51" s="8">
        <f>84.72+110.28</f>
        <v>195</v>
      </c>
      <c r="E51" s="7">
        <f t="shared" si="0"/>
        <v>0.6879277499470825</v>
      </c>
    </row>
    <row r="52" spans="1:7" s="3" customFormat="1" ht="18.75" x14ac:dyDescent="0.25">
      <c r="A52" s="2">
        <f t="shared" si="5"/>
        <v>48</v>
      </c>
      <c r="B52" s="4" t="s">
        <v>39</v>
      </c>
      <c r="C52" s="7">
        <v>279.39</v>
      </c>
      <c r="D52" s="8">
        <v>250.58</v>
      </c>
      <c r="E52" s="7">
        <f>D52/C52</f>
        <v>0.89688249400479625</v>
      </c>
    </row>
    <row r="53" spans="1:7" s="3" customFormat="1" ht="18.75" x14ac:dyDescent="0.25">
      <c r="A53" s="2">
        <f t="shared" si="5"/>
        <v>49</v>
      </c>
      <c r="B53" s="4" t="s">
        <v>40</v>
      </c>
      <c r="C53" s="7">
        <v>194.79</v>
      </c>
      <c r="D53" s="8">
        <f>F53*G54/G53</f>
        <v>173.51719926968704</v>
      </c>
      <c r="E53" s="7">
        <f t="shared" ref="E53:E91" si="6">D53/C53</f>
        <v>0.89079110462388755</v>
      </c>
      <c r="F53" s="3">
        <v>5480.61</v>
      </c>
      <c r="G53" s="3">
        <f>F53+F54</f>
        <v>6013.86</v>
      </c>
    </row>
    <row r="54" spans="1:7" s="3" customFormat="1" ht="18.75" x14ac:dyDescent="0.25">
      <c r="A54" s="2">
        <f t="shared" si="5"/>
        <v>50</v>
      </c>
      <c r="B54" s="4" t="s">
        <v>41</v>
      </c>
      <c r="C54" s="7">
        <v>18.95</v>
      </c>
      <c r="D54" s="8">
        <f>F54*G54/G53</f>
        <v>16.882800730312979</v>
      </c>
      <c r="E54" s="7">
        <f t="shared" si="6"/>
        <v>0.89091296729883795</v>
      </c>
      <c r="F54" s="3">
        <v>533.25</v>
      </c>
      <c r="G54" s="3">
        <v>190.4</v>
      </c>
    </row>
    <row r="55" spans="1:7" s="3" customFormat="1" ht="18.75" x14ac:dyDescent="0.25">
      <c r="A55" s="2">
        <f t="shared" si="5"/>
        <v>51</v>
      </c>
      <c r="B55" s="4" t="s">
        <v>43</v>
      </c>
      <c r="C55" s="7">
        <v>207.44</v>
      </c>
      <c r="D55" s="8">
        <v>201.54</v>
      </c>
      <c r="E55" s="7">
        <f t="shared" si="6"/>
        <v>0.97155804087929032</v>
      </c>
    </row>
    <row r="56" spans="1:7" s="3" customFormat="1" ht="18.75" x14ac:dyDescent="0.25">
      <c r="A56" s="2">
        <f t="shared" si="5"/>
        <v>52</v>
      </c>
      <c r="B56" s="4" t="s">
        <v>42</v>
      </c>
      <c r="C56" s="7">
        <v>146.33000000000001</v>
      </c>
      <c r="D56" s="8">
        <v>152.80000000000001</v>
      </c>
      <c r="E56" s="7">
        <f t="shared" si="6"/>
        <v>1.0442151301851978</v>
      </c>
    </row>
    <row r="57" spans="1:7" s="3" customFormat="1" ht="18.75" x14ac:dyDescent="0.25">
      <c r="A57" s="2">
        <f t="shared" si="5"/>
        <v>53</v>
      </c>
      <c r="B57" s="4" t="s">
        <v>44</v>
      </c>
      <c r="C57" s="7">
        <v>98.54</v>
      </c>
      <c r="D57" s="8">
        <v>99.23</v>
      </c>
      <c r="E57" s="7">
        <f t="shared" si="6"/>
        <v>1.0070022325959</v>
      </c>
    </row>
    <row r="58" spans="1:7" s="3" customFormat="1" ht="18.75" x14ac:dyDescent="0.25">
      <c r="A58" s="2">
        <f t="shared" si="5"/>
        <v>54</v>
      </c>
      <c r="B58" s="4" t="s">
        <v>45</v>
      </c>
      <c r="C58" s="7">
        <v>117.32</v>
      </c>
      <c r="D58" s="8">
        <v>160.55000000000001</v>
      </c>
      <c r="E58" s="7">
        <f t="shared" si="6"/>
        <v>1.3684793726559839</v>
      </c>
    </row>
    <row r="59" spans="1:7" s="3" customFormat="1" ht="18.75" x14ac:dyDescent="0.25">
      <c r="A59" s="2">
        <f>A58+1</f>
        <v>55</v>
      </c>
      <c r="B59" s="4" t="s">
        <v>46</v>
      </c>
      <c r="C59" s="7">
        <v>173.67</v>
      </c>
      <c r="D59" s="8">
        <v>158.66999999999999</v>
      </c>
      <c r="E59" s="7">
        <f t="shared" si="6"/>
        <v>0.91362929694247708</v>
      </c>
    </row>
    <row r="60" spans="1:7" s="3" customFormat="1" ht="18.75" x14ac:dyDescent="0.25">
      <c r="A60" s="2">
        <f>A59+1</f>
        <v>56</v>
      </c>
      <c r="B60" s="4" t="s">
        <v>47</v>
      </c>
      <c r="C60" s="7">
        <v>135</v>
      </c>
      <c r="D60" s="8">
        <v>114.07</v>
      </c>
      <c r="E60" s="7">
        <f t="shared" si="6"/>
        <v>0.84496296296296292</v>
      </c>
    </row>
    <row r="61" spans="1:7" s="3" customFormat="1" ht="18.75" x14ac:dyDescent="0.25">
      <c r="A61" s="2">
        <f t="shared" ref="A61:A69" si="7">A60+1</f>
        <v>57</v>
      </c>
      <c r="B61" s="4" t="s">
        <v>48</v>
      </c>
      <c r="C61" s="7">
        <v>176.93</v>
      </c>
      <c r="D61" s="8">
        <v>171.4</v>
      </c>
      <c r="E61" s="7">
        <f t="shared" si="6"/>
        <v>0.96874470129429713</v>
      </c>
    </row>
    <row r="62" spans="1:7" s="3" customFormat="1" ht="18.75" x14ac:dyDescent="0.25">
      <c r="A62" s="2">
        <f t="shared" si="7"/>
        <v>58</v>
      </c>
      <c r="B62" s="4" t="s">
        <v>49</v>
      </c>
      <c r="C62" s="7">
        <v>103.48</v>
      </c>
      <c r="D62" s="8">
        <v>100.11</v>
      </c>
      <c r="E62" s="7">
        <f t="shared" si="6"/>
        <v>0.96743332044839581</v>
      </c>
    </row>
    <row r="63" spans="1:7" s="3" customFormat="1" ht="18.75" x14ac:dyDescent="0.25">
      <c r="A63" s="2">
        <f t="shared" si="7"/>
        <v>59</v>
      </c>
      <c r="B63" s="4" t="s">
        <v>50</v>
      </c>
      <c r="C63" s="7">
        <v>201.23</v>
      </c>
      <c r="D63" s="8">
        <v>192.63</v>
      </c>
      <c r="E63" s="7">
        <f>D63/C63</f>
        <v>0.95726283357352282</v>
      </c>
    </row>
    <row r="64" spans="1:7" s="3" customFormat="1" ht="18.75" x14ac:dyDescent="0.25">
      <c r="A64" s="2">
        <f t="shared" si="7"/>
        <v>60</v>
      </c>
      <c r="B64" s="4" t="s">
        <v>51</v>
      </c>
      <c r="C64" s="7">
        <v>91.19</v>
      </c>
      <c r="D64" s="8">
        <v>86.53</v>
      </c>
      <c r="E64" s="7">
        <f t="shared" si="6"/>
        <v>0.9488979054720913</v>
      </c>
    </row>
    <row r="65" spans="1:7" s="3" customFormat="1" ht="18.75" x14ac:dyDescent="0.25">
      <c r="A65" s="2">
        <f t="shared" si="7"/>
        <v>61</v>
      </c>
      <c r="B65" s="4" t="s">
        <v>52</v>
      </c>
      <c r="C65" s="7">
        <v>97.06</v>
      </c>
      <c r="D65" s="8">
        <v>90.14</v>
      </c>
      <c r="E65" s="7">
        <f t="shared" si="6"/>
        <v>0.92870389449824853</v>
      </c>
    </row>
    <row r="66" spans="1:7" s="3" customFormat="1" ht="18.75" x14ac:dyDescent="0.25">
      <c r="A66" s="2">
        <f t="shared" si="7"/>
        <v>62</v>
      </c>
      <c r="B66" s="4" t="s">
        <v>178</v>
      </c>
      <c r="C66" s="7">
        <v>24.68</v>
      </c>
      <c r="D66" s="8">
        <f>F66*G67/G66</f>
        <v>22.818864973223153</v>
      </c>
      <c r="E66" s="7">
        <f t="shared" si="6"/>
        <v>0.92458934251309377</v>
      </c>
      <c r="F66" s="3">
        <v>1060.07</v>
      </c>
      <c r="G66" s="3">
        <f>F66+F67+F68</f>
        <v>5846.47</v>
      </c>
    </row>
    <row r="67" spans="1:7" s="3" customFormat="1" ht="18.75" customHeight="1" x14ac:dyDescent="0.25">
      <c r="A67" s="2">
        <f t="shared" si="7"/>
        <v>63</v>
      </c>
      <c r="B67" s="4" t="s">
        <v>174</v>
      </c>
      <c r="C67" s="7">
        <v>1.03</v>
      </c>
      <c r="D67" s="8">
        <f>F67*G67/G66</f>
        <v>0.95380862298104663</v>
      </c>
      <c r="E67" s="7">
        <f t="shared" si="6"/>
        <v>0.92602778930198704</v>
      </c>
      <c r="F67" s="3">
        <v>44.31</v>
      </c>
      <c r="G67" s="3">
        <v>125.85</v>
      </c>
    </row>
    <row r="68" spans="1:7" s="3" customFormat="1" ht="18.75" x14ac:dyDescent="0.25">
      <c r="A68" s="2">
        <f t="shared" si="7"/>
        <v>64</v>
      </c>
      <c r="B68" s="4" t="s">
        <v>176</v>
      </c>
      <c r="C68" s="7">
        <v>110.4</v>
      </c>
      <c r="D68" s="8">
        <f>F68*G67/G66</f>
        <v>102.07732640379579</v>
      </c>
      <c r="E68" s="7">
        <f>D68/C68</f>
        <v>0.92461346380249809</v>
      </c>
      <c r="F68" s="3">
        <v>4742.09</v>
      </c>
    </row>
    <row r="69" spans="1:7" s="3" customFormat="1" ht="18.75" x14ac:dyDescent="0.25">
      <c r="A69" s="2">
        <f t="shared" si="7"/>
        <v>65</v>
      </c>
      <c r="B69" s="4" t="s">
        <v>53</v>
      </c>
      <c r="C69" s="7">
        <v>72.95</v>
      </c>
      <c r="D69" s="8">
        <v>67.709999999999994</v>
      </c>
      <c r="E69" s="7">
        <f t="shared" si="6"/>
        <v>0.92816997943797108</v>
      </c>
    </row>
    <row r="70" spans="1:7" s="3" customFormat="1" ht="18.75" x14ac:dyDescent="0.25">
      <c r="A70" s="2">
        <f>A69+1</f>
        <v>66</v>
      </c>
      <c r="B70" s="4" t="s">
        <v>54</v>
      </c>
      <c r="C70" s="7">
        <v>85.58</v>
      </c>
      <c r="D70" s="8">
        <v>63.5</v>
      </c>
      <c r="E70" s="7">
        <f t="shared" si="6"/>
        <v>0.74199579340967514</v>
      </c>
    </row>
    <row r="71" spans="1:7" s="3" customFormat="1" ht="18.75" x14ac:dyDescent="0.25">
      <c r="A71" s="2">
        <f>A70+1</f>
        <v>67</v>
      </c>
      <c r="B71" s="4" t="s">
        <v>55</v>
      </c>
      <c r="C71" s="7">
        <v>101.25</v>
      </c>
      <c r="D71" s="8">
        <v>95.71</v>
      </c>
      <c r="E71" s="7">
        <f t="shared" si="6"/>
        <v>0.94528395061728387</v>
      </c>
    </row>
    <row r="72" spans="1:7" s="3" customFormat="1" ht="18.75" x14ac:dyDescent="0.25">
      <c r="A72" s="2">
        <f>A71+1</f>
        <v>68</v>
      </c>
      <c r="B72" s="4" t="s">
        <v>56</v>
      </c>
      <c r="C72" s="7">
        <v>146.9</v>
      </c>
      <c r="D72" s="8">
        <v>137.47</v>
      </c>
      <c r="E72" s="7">
        <f t="shared" si="6"/>
        <v>0.93580667120490124</v>
      </c>
    </row>
    <row r="73" spans="1:7" s="3" customFormat="1" ht="18.75" x14ac:dyDescent="0.25">
      <c r="A73" s="2">
        <f t="shared" ref="A73:A81" si="8">A72+1</f>
        <v>69</v>
      </c>
      <c r="B73" s="4" t="s">
        <v>57</v>
      </c>
      <c r="C73" s="7">
        <v>123.14</v>
      </c>
      <c r="D73" s="8">
        <f>F73*G74/G73</f>
        <v>114.02774087733908</v>
      </c>
      <c r="E73" s="7">
        <f t="shared" si="6"/>
        <v>0.92600081920853572</v>
      </c>
      <c r="F73" s="3">
        <v>4310.1899999999996</v>
      </c>
      <c r="G73" s="3">
        <f>F73+F74</f>
        <v>5295.33</v>
      </c>
    </row>
    <row r="74" spans="1:7" s="3" customFormat="1" ht="18.75" x14ac:dyDescent="0.25">
      <c r="A74" s="2">
        <f t="shared" si="8"/>
        <v>70</v>
      </c>
      <c r="B74" s="4" t="s">
        <v>58</v>
      </c>
      <c r="C74" s="7">
        <v>28.14</v>
      </c>
      <c r="D74" s="8">
        <f>F74*G74/G73</f>
        <v>26.062259122660908</v>
      </c>
      <c r="E74" s="7">
        <f t="shared" si="6"/>
        <v>0.92616414792682689</v>
      </c>
      <c r="F74" s="3">
        <v>985.14</v>
      </c>
      <c r="G74" s="3">
        <v>140.09</v>
      </c>
    </row>
    <row r="75" spans="1:7" s="3" customFormat="1" ht="18.75" x14ac:dyDescent="0.25">
      <c r="A75" s="2">
        <f t="shared" si="8"/>
        <v>71</v>
      </c>
      <c r="B75" s="4" t="s">
        <v>59</v>
      </c>
      <c r="C75" s="7">
        <v>71.08</v>
      </c>
      <c r="D75" s="8">
        <v>67.989999999999995</v>
      </c>
      <c r="E75" s="7">
        <f t="shared" si="6"/>
        <v>0.95652785593697243</v>
      </c>
    </row>
    <row r="76" spans="1:7" s="3" customFormat="1" ht="18.75" x14ac:dyDescent="0.25">
      <c r="A76" s="2">
        <f t="shared" si="8"/>
        <v>72</v>
      </c>
      <c r="B76" s="4" t="s">
        <v>169</v>
      </c>
      <c r="C76" s="7">
        <v>220.66</v>
      </c>
      <c r="D76" s="8">
        <v>208.96</v>
      </c>
      <c r="E76" s="7">
        <f t="shared" si="6"/>
        <v>0.94697725006797795</v>
      </c>
    </row>
    <row r="77" spans="1:7" s="3" customFormat="1" ht="18.75" x14ac:dyDescent="0.25">
      <c r="A77" s="2">
        <f t="shared" si="8"/>
        <v>73</v>
      </c>
      <c r="B77" s="4" t="s">
        <v>60</v>
      </c>
      <c r="C77" s="7">
        <v>65.75</v>
      </c>
      <c r="D77" s="8">
        <f>F77*G78/G77</f>
        <v>49.513131699582942</v>
      </c>
      <c r="E77" s="7">
        <f t="shared" si="6"/>
        <v>0.75305143269327668</v>
      </c>
      <c r="F77" s="3">
        <v>2065.5700000000002</v>
      </c>
      <c r="G77" s="3">
        <f>F77+F78</f>
        <v>3771.69</v>
      </c>
    </row>
    <row r="78" spans="1:7" s="3" customFormat="1" ht="18.75" x14ac:dyDescent="0.25">
      <c r="A78" s="2">
        <f t="shared" si="8"/>
        <v>74</v>
      </c>
      <c r="B78" s="4" t="s">
        <v>61</v>
      </c>
      <c r="C78" s="7">
        <v>54.3</v>
      </c>
      <c r="D78" s="8">
        <f>F78*G78/G77</f>
        <v>40.896868300417054</v>
      </c>
      <c r="E78" s="7">
        <f t="shared" si="6"/>
        <v>0.75316516207029571</v>
      </c>
      <c r="F78" s="3">
        <v>1706.12</v>
      </c>
      <c r="G78" s="3">
        <v>90.41</v>
      </c>
    </row>
    <row r="79" spans="1:7" s="3" customFormat="1" ht="18.75" x14ac:dyDescent="0.25">
      <c r="A79" s="2">
        <f t="shared" si="8"/>
        <v>75</v>
      </c>
      <c r="B79" s="4" t="s">
        <v>62</v>
      </c>
      <c r="C79" s="7">
        <v>91.95</v>
      </c>
      <c r="D79" s="8">
        <v>88.22</v>
      </c>
      <c r="E79" s="7">
        <f>D79/C79</f>
        <v>0.95943447525829251</v>
      </c>
    </row>
    <row r="80" spans="1:7" s="3" customFormat="1" ht="18.75" x14ac:dyDescent="0.25">
      <c r="A80" s="2">
        <f t="shared" si="8"/>
        <v>76</v>
      </c>
      <c r="B80" s="4" t="s">
        <v>63</v>
      </c>
      <c r="C80" s="7">
        <v>82.19</v>
      </c>
      <c r="D80" s="8">
        <v>80.33</v>
      </c>
      <c r="E80" s="7">
        <f t="shared" si="6"/>
        <v>0.97736950967270964</v>
      </c>
    </row>
    <row r="81" spans="1:7" s="3" customFormat="1" ht="18.75" x14ac:dyDescent="0.25">
      <c r="A81" s="2">
        <f t="shared" si="8"/>
        <v>77</v>
      </c>
      <c r="B81" s="4" t="s">
        <v>64</v>
      </c>
      <c r="C81" s="7">
        <v>322.74</v>
      </c>
      <c r="D81" s="8">
        <f>160.4+151.1</f>
        <v>311.5</v>
      </c>
      <c r="E81" s="7">
        <f>D81/C81</f>
        <v>0.96517320443700805</v>
      </c>
    </row>
    <row r="82" spans="1:7" s="3" customFormat="1" ht="18.75" x14ac:dyDescent="0.25">
      <c r="A82" s="2">
        <f>A81+1</f>
        <v>78</v>
      </c>
      <c r="B82" s="4" t="s">
        <v>65</v>
      </c>
      <c r="C82" s="7">
        <v>904.37000000000012</v>
      </c>
      <c r="D82" s="8">
        <f>220.82+115.59+222.63+151.28+119.13</f>
        <v>829.44999999999993</v>
      </c>
      <c r="E82" s="7">
        <f t="shared" si="6"/>
        <v>0.91715780045777706</v>
      </c>
    </row>
    <row r="83" spans="1:7" s="3" customFormat="1" ht="18.75" customHeight="1" x14ac:dyDescent="0.25">
      <c r="A83" s="2">
        <f>A82+1</f>
        <v>79</v>
      </c>
      <c r="B83" s="4" t="s">
        <v>161</v>
      </c>
      <c r="C83" s="7">
        <v>809.86</v>
      </c>
      <c r="D83" s="8">
        <f>F83*G84/G83</f>
        <v>951.74335642169399</v>
      </c>
      <c r="E83" s="7">
        <f t="shared" si="6"/>
        <v>1.1751949181607857</v>
      </c>
      <c r="F83" s="3">
        <v>29320.67</v>
      </c>
      <c r="G83" s="3">
        <f>F83+F84</f>
        <v>62133.759999999995</v>
      </c>
    </row>
    <row r="84" spans="1:7" s="3" customFormat="1" ht="18.75" x14ac:dyDescent="0.25">
      <c r="A84" s="2">
        <f t="shared" ref="A84:A87" si="9">A83+1</f>
        <v>80</v>
      </c>
      <c r="B84" s="4" t="s">
        <v>177</v>
      </c>
      <c r="C84" s="7">
        <v>906.32</v>
      </c>
      <c r="D84" s="8">
        <f>F84*G84/G83</f>
        <v>1065.1066435783059</v>
      </c>
      <c r="E84" s="7">
        <f t="shared" si="6"/>
        <v>1.175199315449627</v>
      </c>
      <c r="F84" s="3">
        <v>32813.089999999997</v>
      </c>
      <c r="G84" s="3">
        <f>218.06+133.64+148.29+249.97+265.74+195.49+519.3+286.36</f>
        <v>2016.85</v>
      </c>
    </row>
    <row r="85" spans="1:7" s="3" customFormat="1" ht="18.75" x14ac:dyDescent="0.25">
      <c r="A85" s="2">
        <f t="shared" si="9"/>
        <v>81</v>
      </c>
      <c r="B85" s="4" t="s">
        <v>66</v>
      </c>
      <c r="C85" s="7">
        <v>355.11</v>
      </c>
      <c r="D85" s="8">
        <f>232.48+130.95</f>
        <v>363.42999999999995</v>
      </c>
      <c r="E85" s="7">
        <f t="shared" si="6"/>
        <v>1.0234293599166453</v>
      </c>
    </row>
    <row r="86" spans="1:7" s="3" customFormat="1" ht="18.75" x14ac:dyDescent="0.25">
      <c r="A86" s="2">
        <f t="shared" si="9"/>
        <v>82</v>
      </c>
      <c r="B86" s="4" t="s">
        <v>67</v>
      </c>
      <c r="C86" s="7">
        <v>870.92000000000007</v>
      </c>
      <c r="D86" s="8">
        <f>140.66+232.85+111.31+214.42+114.45</f>
        <v>813.69</v>
      </c>
      <c r="E86" s="7">
        <f t="shared" si="6"/>
        <v>0.93428787948376424</v>
      </c>
    </row>
    <row r="87" spans="1:7" s="3" customFormat="1" ht="18.75" x14ac:dyDescent="0.25">
      <c r="A87" s="2">
        <f t="shared" si="9"/>
        <v>83</v>
      </c>
      <c r="B87" s="4" t="s">
        <v>68</v>
      </c>
      <c r="C87" s="7">
        <v>103.53</v>
      </c>
      <c r="D87" s="8">
        <v>94.31</v>
      </c>
      <c r="E87" s="7">
        <f t="shared" si="6"/>
        <v>0.91094368781995561</v>
      </c>
    </row>
    <row r="88" spans="1:7" s="3" customFormat="1" ht="18.75" x14ac:dyDescent="0.25">
      <c r="A88" s="2">
        <f>A87+1</f>
        <v>84</v>
      </c>
      <c r="B88" s="4" t="s">
        <v>69</v>
      </c>
      <c r="C88" s="7">
        <v>74.430000000000007</v>
      </c>
      <c r="D88" s="8">
        <v>68.930000000000007</v>
      </c>
      <c r="E88" s="7">
        <f t="shared" si="6"/>
        <v>0.92610506516189706</v>
      </c>
    </row>
    <row r="89" spans="1:7" s="3" customFormat="1" ht="18.75" x14ac:dyDescent="0.25">
      <c r="A89" s="2">
        <f>A88+1</f>
        <v>85</v>
      </c>
      <c r="B89" s="4" t="s">
        <v>70</v>
      </c>
      <c r="C89" s="7">
        <v>152.25</v>
      </c>
      <c r="D89" s="8">
        <v>147.16</v>
      </c>
      <c r="E89" s="7">
        <f t="shared" si="6"/>
        <v>0.96656814449917894</v>
      </c>
    </row>
    <row r="90" spans="1:7" s="3" customFormat="1" ht="18.75" x14ac:dyDescent="0.25">
      <c r="A90" s="2">
        <f t="shared" ref="A90:A96" si="10">A89+1</f>
        <v>86</v>
      </c>
      <c r="B90" s="4" t="s">
        <v>71</v>
      </c>
      <c r="C90" s="7">
        <v>61.21</v>
      </c>
      <c r="D90" s="8">
        <v>58.36</v>
      </c>
      <c r="E90" s="7">
        <f t="shared" si="6"/>
        <v>0.95343898055873222</v>
      </c>
    </row>
    <row r="91" spans="1:7" s="3" customFormat="1" ht="18.75" x14ac:dyDescent="0.25">
      <c r="A91" s="2">
        <f t="shared" si="10"/>
        <v>87</v>
      </c>
      <c r="B91" s="4" t="s">
        <v>72</v>
      </c>
      <c r="C91" s="7">
        <v>106.89</v>
      </c>
      <c r="D91" s="8">
        <v>101.55</v>
      </c>
      <c r="E91" s="7">
        <f t="shared" si="6"/>
        <v>0.95004209935447659</v>
      </c>
    </row>
    <row r="92" spans="1:7" s="3" customFormat="1" ht="18.75" x14ac:dyDescent="0.25">
      <c r="A92" s="2">
        <f t="shared" si="10"/>
        <v>88</v>
      </c>
      <c r="B92" s="4" t="s">
        <v>73</v>
      </c>
      <c r="C92" s="7">
        <v>531.89</v>
      </c>
      <c r="D92" s="8">
        <f>190.41+184.58+95.96</f>
        <v>470.95</v>
      </c>
      <c r="E92" s="7">
        <f>D92/C92</f>
        <v>0.88542743800409862</v>
      </c>
    </row>
    <row r="93" spans="1:7" s="3" customFormat="1" ht="18.75" x14ac:dyDescent="0.25">
      <c r="A93" s="2">
        <f t="shared" si="10"/>
        <v>89</v>
      </c>
      <c r="B93" s="4" t="s">
        <v>74</v>
      </c>
      <c r="C93" s="7">
        <v>191.68</v>
      </c>
      <c r="D93" s="8">
        <v>177.49</v>
      </c>
      <c r="E93" s="7">
        <f>D93/C93</f>
        <v>0.925970367278798</v>
      </c>
    </row>
    <row r="94" spans="1:7" s="3" customFormat="1" ht="18.75" customHeight="1" x14ac:dyDescent="0.25">
      <c r="A94" s="2">
        <f t="shared" si="10"/>
        <v>90</v>
      </c>
      <c r="B94" s="4" t="s">
        <v>170</v>
      </c>
      <c r="C94" s="7">
        <v>222.13</v>
      </c>
      <c r="D94" s="8">
        <f>F94*G95/G94</f>
        <v>199.04605170616986</v>
      </c>
      <c r="E94" s="7">
        <f t="shared" ref="E94:E105" si="11">D94/C94</f>
        <v>0.89607910550654957</v>
      </c>
      <c r="F94" s="3">
        <v>9540.1</v>
      </c>
      <c r="G94" s="3">
        <f>F94+F95+F96+F97</f>
        <v>35887.4</v>
      </c>
    </row>
    <row r="95" spans="1:7" s="3" customFormat="1" ht="18.75" x14ac:dyDescent="0.25">
      <c r="A95" s="2">
        <f t="shared" si="10"/>
        <v>91</v>
      </c>
      <c r="B95" s="4" t="s">
        <v>171</v>
      </c>
      <c r="C95" s="7">
        <v>233.8</v>
      </c>
      <c r="D95" s="8">
        <f>F95*G95/G94</f>
        <v>209.50316233552721</v>
      </c>
      <c r="E95" s="7">
        <f t="shared" si="11"/>
        <v>0.8960785386463952</v>
      </c>
      <c r="F95" s="3">
        <v>10041.299999999999</v>
      </c>
      <c r="G95" s="3">
        <f>123.88+201.09+202.22+221.57</f>
        <v>748.76</v>
      </c>
    </row>
    <row r="96" spans="1:7" s="3" customFormat="1" ht="18.75" x14ac:dyDescent="0.25">
      <c r="A96" s="2">
        <f t="shared" si="10"/>
        <v>92</v>
      </c>
      <c r="B96" s="4" t="s">
        <v>172</v>
      </c>
      <c r="C96" s="7">
        <v>238.24</v>
      </c>
      <c r="D96" s="8">
        <f>F96*G95/G94</f>
        <v>213.4819552266255</v>
      </c>
      <c r="E96" s="7">
        <f t="shared" si="11"/>
        <v>0.8960793956792541</v>
      </c>
      <c r="F96" s="3">
        <v>10232</v>
      </c>
    </row>
    <row r="97" spans="1:7" s="3" customFormat="1" ht="18.75" x14ac:dyDescent="0.25">
      <c r="A97" s="2">
        <f>A96+1</f>
        <v>93</v>
      </c>
      <c r="B97" s="4" t="s">
        <v>173</v>
      </c>
      <c r="C97" s="7">
        <v>141.43</v>
      </c>
      <c r="D97" s="8">
        <f>F97*G95/G94</f>
        <v>126.72883073167742</v>
      </c>
      <c r="E97" s="7">
        <f t="shared" si="11"/>
        <v>0.89605338847258298</v>
      </c>
      <c r="F97" s="3">
        <v>6074</v>
      </c>
    </row>
    <row r="98" spans="1:7" s="3" customFormat="1" ht="18.75" x14ac:dyDescent="0.25">
      <c r="A98" s="2">
        <f>A97+1</f>
        <v>94</v>
      </c>
      <c r="B98" s="4" t="s">
        <v>75</v>
      </c>
      <c r="C98" s="7">
        <v>174.29</v>
      </c>
      <c r="D98" s="8">
        <v>169.75</v>
      </c>
      <c r="E98" s="7">
        <f t="shared" si="11"/>
        <v>0.9739514602099949</v>
      </c>
    </row>
    <row r="99" spans="1:7" s="3" customFormat="1" ht="18.75" x14ac:dyDescent="0.25">
      <c r="A99" s="2">
        <f t="shared" ref="A99:A107" si="12">A98+1</f>
        <v>95</v>
      </c>
      <c r="B99" s="4" t="s">
        <v>76</v>
      </c>
      <c r="C99" s="7">
        <v>192.02</v>
      </c>
      <c r="D99" s="8">
        <v>168.1</v>
      </c>
      <c r="E99" s="7">
        <f t="shared" si="11"/>
        <v>0.87542964274554724</v>
      </c>
    </row>
    <row r="100" spans="1:7" s="3" customFormat="1" ht="18.75" x14ac:dyDescent="0.25">
      <c r="A100" s="2">
        <f t="shared" si="12"/>
        <v>96</v>
      </c>
      <c r="B100" s="4" t="s">
        <v>77</v>
      </c>
      <c r="C100" s="7">
        <v>193.39</v>
      </c>
      <c r="D100" s="8">
        <v>172.83</v>
      </c>
      <c r="E100" s="7">
        <f t="shared" si="11"/>
        <v>0.89368633331609715</v>
      </c>
    </row>
    <row r="101" spans="1:7" s="3" customFormat="1" ht="18.75" x14ac:dyDescent="0.25">
      <c r="A101" s="2">
        <f t="shared" si="12"/>
        <v>97</v>
      </c>
      <c r="B101" s="4" t="s">
        <v>78</v>
      </c>
      <c r="C101" s="7">
        <v>106.23</v>
      </c>
      <c r="D101" s="8">
        <f>F101*G102/G101</f>
        <v>91.77103370213068</v>
      </c>
      <c r="E101" s="7">
        <f t="shared" si="11"/>
        <v>0.8638899906065205</v>
      </c>
      <c r="F101" s="3">
        <v>3969.2</v>
      </c>
      <c r="G101" s="3">
        <f>F101+F102</f>
        <v>7915.82</v>
      </c>
    </row>
    <row r="102" spans="1:7" s="3" customFormat="1" ht="18.75" x14ac:dyDescent="0.25">
      <c r="A102" s="2">
        <f t="shared" si="12"/>
        <v>98</v>
      </c>
      <c r="B102" s="4" t="s">
        <v>79</v>
      </c>
      <c r="C102" s="7">
        <v>105.62</v>
      </c>
      <c r="D102" s="8">
        <f>F102*G102/G101</f>
        <v>91.24896629786933</v>
      </c>
      <c r="E102" s="7">
        <f t="shared" si="11"/>
        <v>0.86393643531404396</v>
      </c>
      <c r="F102" s="3">
        <v>3946.62</v>
      </c>
      <c r="G102" s="3">
        <v>183.02</v>
      </c>
    </row>
    <row r="103" spans="1:7" s="3" customFormat="1" ht="18.75" x14ac:dyDescent="0.25">
      <c r="A103" s="2">
        <f t="shared" si="12"/>
        <v>99</v>
      </c>
      <c r="B103" s="4" t="s">
        <v>80</v>
      </c>
      <c r="C103" s="7">
        <v>73.989999999999995</v>
      </c>
      <c r="D103" s="8">
        <f>F103*G104/G103</f>
        <v>69.875632932116503</v>
      </c>
      <c r="E103" s="7">
        <f t="shared" si="11"/>
        <v>0.94439293055975815</v>
      </c>
      <c r="F103" s="3">
        <v>3225.01</v>
      </c>
      <c r="G103" s="3">
        <f>F103+F104+F105</f>
        <v>7360.1100000000006</v>
      </c>
    </row>
    <row r="104" spans="1:7" s="3" customFormat="1" ht="18.75" x14ac:dyDescent="0.25">
      <c r="A104" s="2">
        <f t="shared" si="12"/>
        <v>100</v>
      </c>
      <c r="B104" s="4" t="s">
        <v>81</v>
      </c>
      <c r="C104" s="7">
        <v>15.59</v>
      </c>
      <c r="D104" s="8">
        <f>F104*G104/G103</f>
        <v>14.722587705890264</v>
      </c>
      <c r="E104" s="7">
        <f>D104/C104</f>
        <v>0.94436098177615546</v>
      </c>
      <c r="F104" s="3">
        <v>679.5</v>
      </c>
      <c r="G104" s="3">
        <f>159.47</f>
        <v>159.47</v>
      </c>
    </row>
    <row r="105" spans="1:7" s="3" customFormat="1" ht="18.75" x14ac:dyDescent="0.25">
      <c r="A105" s="2">
        <f t="shared" si="12"/>
        <v>101</v>
      </c>
      <c r="B105" s="4" t="s">
        <v>175</v>
      </c>
      <c r="C105" s="7">
        <v>79.28</v>
      </c>
      <c r="D105" s="8">
        <f>F105*G104/G103</f>
        <v>74.871779361993219</v>
      </c>
      <c r="E105" s="7">
        <f t="shared" si="11"/>
        <v>0.94439681334502046</v>
      </c>
      <c r="F105" s="3">
        <v>3455.6</v>
      </c>
    </row>
    <row r="106" spans="1:7" s="3" customFormat="1" ht="18.75" x14ac:dyDescent="0.25">
      <c r="A106" s="2">
        <f t="shared" si="12"/>
        <v>102</v>
      </c>
      <c r="B106" s="4" t="s">
        <v>82</v>
      </c>
      <c r="C106" s="7">
        <v>76.98</v>
      </c>
      <c r="D106" s="8">
        <v>73.180000000000007</v>
      </c>
      <c r="E106" s="7">
        <f>D106/C106</f>
        <v>0.95063652896856332</v>
      </c>
    </row>
    <row r="107" spans="1:7" s="3" customFormat="1" ht="18.75" x14ac:dyDescent="0.25">
      <c r="A107" s="2">
        <f t="shared" si="12"/>
        <v>103</v>
      </c>
      <c r="B107" s="4" t="s">
        <v>83</v>
      </c>
      <c r="C107" s="7">
        <v>76.42</v>
      </c>
      <c r="D107" s="8">
        <v>72.86</v>
      </c>
      <c r="E107" s="7">
        <f t="shared" ref="E107:E116" si="13">D107/C107</f>
        <v>0.95341533629939801</v>
      </c>
    </row>
    <row r="108" spans="1:7" s="3" customFormat="1" ht="15.75" customHeight="1" x14ac:dyDescent="0.25">
      <c r="A108" s="2">
        <f>A107+1</f>
        <v>104</v>
      </c>
      <c r="B108" s="4" t="s">
        <v>84</v>
      </c>
      <c r="C108" s="7">
        <v>158.25</v>
      </c>
      <c r="D108" s="8">
        <v>153.27000000000001</v>
      </c>
      <c r="E108" s="7">
        <f t="shared" si="13"/>
        <v>0.96853080568720384</v>
      </c>
    </row>
    <row r="109" spans="1:7" s="3" customFormat="1" ht="18.75" x14ac:dyDescent="0.25">
      <c r="A109" s="2">
        <f>A108+1</f>
        <v>105</v>
      </c>
      <c r="B109" s="4" t="s">
        <v>85</v>
      </c>
      <c r="C109" s="7">
        <v>94.23</v>
      </c>
      <c r="D109" s="8">
        <v>91.21</v>
      </c>
      <c r="E109" s="7">
        <f t="shared" si="13"/>
        <v>0.96795075878170422</v>
      </c>
    </row>
    <row r="110" spans="1:7" s="3" customFormat="1" ht="18.75" x14ac:dyDescent="0.25">
      <c r="A110" s="2">
        <f t="shared" ref="A110:A173" si="14">A109+1</f>
        <v>106</v>
      </c>
      <c r="B110" s="4" t="s">
        <v>86</v>
      </c>
      <c r="C110" s="7">
        <v>110.7</v>
      </c>
      <c r="D110" s="8">
        <v>111.86</v>
      </c>
      <c r="E110" s="7">
        <f t="shared" si="13"/>
        <v>1.0104787714543813</v>
      </c>
    </row>
    <row r="111" spans="1:7" s="3" customFormat="1" ht="18.75" x14ac:dyDescent="0.25">
      <c r="A111" s="2">
        <f t="shared" si="14"/>
        <v>107</v>
      </c>
      <c r="B111" s="4" t="s">
        <v>87</v>
      </c>
      <c r="C111" s="7">
        <v>177.7</v>
      </c>
      <c r="D111" s="8">
        <v>164.96</v>
      </c>
      <c r="E111" s="7">
        <f t="shared" si="13"/>
        <v>0.92830613393359607</v>
      </c>
    </row>
    <row r="112" spans="1:7" s="3" customFormat="1" ht="18.75" x14ac:dyDescent="0.25">
      <c r="A112" s="2">
        <f t="shared" si="14"/>
        <v>108</v>
      </c>
      <c r="B112" s="4" t="s">
        <v>88</v>
      </c>
      <c r="C112" s="7">
        <v>132.79</v>
      </c>
      <c r="D112" s="8">
        <v>127.16</v>
      </c>
      <c r="E112" s="7">
        <f t="shared" si="13"/>
        <v>0.95760222908351533</v>
      </c>
    </row>
    <row r="113" spans="1:5" s="3" customFormat="1" ht="18.75" customHeight="1" x14ac:dyDescent="0.25">
      <c r="A113" s="2">
        <f t="shared" si="14"/>
        <v>109</v>
      </c>
      <c r="B113" s="4" t="s">
        <v>89</v>
      </c>
      <c r="C113" s="7">
        <v>161.38</v>
      </c>
      <c r="D113" s="8">
        <v>154.71</v>
      </c>
      <c r="E113" s="7">
        <f t="shared" si="13"/>
        <v>0.95866898004709389</v>
      </c>
    </row>
    <row r="114" spans="1:5" s="3" customFormat="1" ht="18.75" x14ac:dyDescent="0.25">
      <c r="A114" s="2">
        <f t="shared" si="14"/>
        <v>110</v>
      </c>
      <c r="B114" s="4" t="s">
        <v>90</v>
      </c>
      <c r="C114" s="7">
        <v>133.38</v>
      </c>
      <c r="D114" s="8">
        <v>124.6</v>
      </c>
      <c r="E114" s="7">
        <f t="shared" si="13"/>
        <v>0.93417303943619734</v>
      </c>
    </row>
    <row r="115" spans="1:5" s="3" customFormat="1" ht="18.75" x14ac:dyDescent="0.25">
      <c r="A115" s="2">
        <f t="shared" si="14"/>
        <v>111</v>
      </c>
      <c r="B115" s="4" t="s">
        <v>91</v>
      </c>
      <c r="C115" s="7">
        <v>172.07</v>
      </c>
      <c r="D115" s="8">
        <v>162.84</v>
      </c>
      <c r="E115" s="7">
        <f t="shared" si="13"/>
        <v>0.94635903992561177</v>
      </c>
    </row>
    <row r="116" spans="1:5" s="3" customFormat="1" ht="18.75" x14ac:dyDescent="0.25">
      <c r="A116" s="2">
        <f t="shared" si="14"/>
        <v>112</v>
      </c>
      <c r="B116" s="4" t="s">
        <v>92</v>
      </c>
      <c r="C116" s="7">
        <v>160.16</v>
      </c>
      <c r="D116" s="8">
        <v>147.02000000000001</v>
      </c>
      <c r="E116" s="7">
        <f t="shared" si="13"/>
        <v>0.91795704295704306</v>
      </c>
    </row>
    <row r="117" spans="1:5" s="3" customFormat="1" ht="18.75" x14ac:dyDescent="0.25">
      <c r="A117" s="2">
        <f t="shared" si="14"/>
        <v>113</v>
      </c>
      <c r="B117" s="4" t="s">
        <v>93</v>
      </c>
      <c r="C117" s="7">
        <v>147.65</v>
      </c>
      <c r="D117" s="8">
        <v>140.02000000000001</v>
      </c>
      <c r="E117" s="7">
        <f>D117/C117</f>
        <v>0.94832373857094487</v>
      </c>
    </row>
    <row r="118" spans="1:5" s="3" customFormat="1" ht="18.75" x14ac:dyDescent="0.25">
      <c r="A118" s="2">
        <f t="shared" si="14"/>
        <v>114</v>
      </c>
      <c r="B118" s="4" t="s">
        <v>94</v>
      </c>
      <c r="C118" s="7">
        <v>119.67</v>
      </c>
      <c r="D118" s="8">
        <v>114.47</v>
      </c>
      <c r="E118" s="7">
        <f>D118/C118</f>
        <v>0.95654717138798362</v>
      </c>
    </row>
    <row r="119" spans="1:5" s="3" customFormat="1" ht="18.75" x14ac:dyDescent="0.25">
      <c r="A119" s="2">
        <f t="shared" si="14"/>
        <v>115</v>
      </c>
      <c r="B119" s="4" t="s">
        <v>95</v>
      </c>
      <c r="C119" s="7">
        <v>119.58</v>
      </c>
      <c r="D119" s="8">
        <v>113.8</v>
      </c>
      <c r="E119" s="7">
        <f>D119/C119</f>
        <v>0.95166415788593406</v>
      </c>
    </row>
    <row r="120" spans="1:5" s="3" customFormat="1" ht="18.75" x14ac:dyDescent="0.25">
      <c r="A120" s="2">
        <f t="shared" si="14"/>
        <v>116</v>
      </c>
      <c r="B120" s="4" t="s">
        <v>96</v>
      </c>
      <c r="C120" s="7">
        <v>81.38</v>
      </c>
      <c r="D120" s="8">
        <v>78.78</v>
      </c>
      <c r="E120" s="7">
        <f t="shared" ref="E120:E183" si="15">D120/C120</f>
        <v>0.96805111821086265</v>
      </c>
    </row>
    <row r="121" spans="1:5" s="3" customFormat="1" ht="18.75" x14ac:dyDescent="0.25">
      <c r="A121" s="2">
        <f t="shared" si="14"/>
        <v>117</v>
      </c>
      <c r="B121" s="4" t="s">
        <v>97</v>
      </c>
      <c r="C121" s="7">
        <v>86.93</v>
      </c>
      <c r="D121" s="8">
        <v>83.47</v>
      </c>
      <c r="E121" s="7">
        <f t="shared" si="15"/>
        <v>0.96019786034740584</v>
      </c>
    </row>
    <row r="122" spans="1:5" s="3" customFormat="1" ht="18.75" x14ac:dyDescent="0.25">
      <c r="A122" s="2">
        <f t="shared" si="14"/>
        <v>118</v>
      </c>
      <c r="B122" s="4" t="s">
        <v>98</v>
      </c>
      <c r="C122" s="7">
        <v>200.46</v>
      </c>
      <c r="D122" s="8">
        <v>189.49</v>
      </c>
      <c r="E122" s="7">
        <f t="shared" si="15"/>
        <v>0.94527586550932852</v>
      </c>
    </row>
    <row r="123" spans="1:5" s="3" customFormat="1" ht="18.75" x14ac:dyDescent="0.25">
      <c r="A123" s="2">
        <f t="shared" si="14"/>
        <v>119</v>
      </c>
      <c r="B123" s="4" t="s">
        <v>99</v>
      </c>
      <c r="C123" s="7">
        <v>184.18</v>
      </c>
      <c r="D123" s="8">
        <v>157.97</v>
      </c>
      <c r="E123" s="7">
        <f t="shared" si="15"/>
        <v>0.85769356064719293</v>
      </c>
    </row>
    <row r="124" spans="1:5" s="3" customFormat="1" ht="18.75" x14ac:dyDescent="0.25">
      <c r="A124" s="2">
        <f t="shared" si="14"/>
        <v>120</v>
      </c>
      <c r="B124" s="4" t="s">
        <v>100</v>
      </c>
      <c r="C124" s="7">
        <v>67.06</v>
      </c>
      <c r="D124" s="8">
        <v>63.8</v>
      </c>
      <c r="E124" s="7">
        <f t="shared" si="15"/>
        <v>0.95138681777512668</v>
      </c>
    </row>
    <row r="125" spans="1:5" s="3" customFormat="1" ht="18.75" x14ac:dyDescent="0.25">
      <c r="A125" s="2">
        <f t="shared" si="14"/>
        <v>121</v>
      </c>
      <c r="B125" s="4" t="s">
        <v>101</v>
      </c>
      <c r="C125" s="7">
        <v>139.4</v>
      </c>
      <c r="D125" s="8">
        <v>131.94999999999999</v>
      </c>
      <c r="E125" s="7">
        <f t="shared" si="15"/>
        <v>0.9465566714490673</v>
      </c>
    </row>
    <row r="126" spans="1:5" s="3" customFormat="1" ht="18.75" x14ac:dyDescent="0.25">
      <c r="A126" s="2">
        <f t="shared" si="14"/>
        <v>122</v>
      </c>
      <c r="B126" s="4" t="s">
        <v>102</v>
      </c>
      <c r="C126" s="7">
        <v>130.47999999999999</v>
      </c>
      <c r="D126" s="8">
        <v>121.2</v>
      </c>
      <c r="E126" s="7">
        <f t="shared" si="15"/>
        <v>0.92887798896382601</v>
      </c>
    </row>
    <row r="127" spans="1:5" s="3" customFormat="1" ht="18.75" x14ac:dyDescent="0.25">
      <c r="A127" s="2">
        <f t="shared" si="14"/>
        <v>123</v>
      </c>
      <c r="B127" s="4" t="s">
        <v>103</v>
      </c>
      <c r="C127" s="7">
        <v>129.38999999999999</v>
      </c>
      <c r="D127" s="8">
        <v>121.76</v>
      </c>
      <c r="E127" s="7">
        <f t="shared" si="15"/>
        <v>0.94103099157585612</v>
      </c>
    </row>
    <row r="128" spans="1:5" s="3" customFormat="1" ht="18.75" x14ac:dyDescent="0.25">
      <c r="A128" s="2">
        <f t="shared" si="14"/>
        <v>124</v>
      </c>
      <c r="B128" s="4" t="s">
        <v>104</v>
      </c>
      <c r="C128" s="7">
        <v>76.349999999999994</v>
      </c>
      <c r="D128" s="8">
        <v>73.88</v>
      </c>
      <c r="E128" s="7">
        <f t="shared" si="15"/>
        <v>0.9676489849377865</v>
      </c>
    </row>
    <row r="129" spans="1:7" s="3" customFormat="1" ht="18.75" x14ac:dyDescent="0.25">
      <c r="A129" s="2">
        <f t="shared" si="14"/>
        <v>125</v>
      </c>
      <c r="B129" s="4" t="s">
        <v>162</v>
      </c>
      <c r="C129" s="7">
        <v>108.94</v>
      </c>
      <c r="D129" s="8">
        <f>F129*G130/G129</f>
        <v>105.74896505546894</v>
      </c>
      <c r="E129" s="7">
        <f t="shared" si="15"/>
        <v>0.97070832619303238</v>
      </c>
      <c r="F129" s="3">
        <v>4035.45</v>
      </c>
      <c r="G129" s="3">
        <f>F129+F130</f>
        <v>8826.56</v>
      </c>
    </row>
    <row r="130" spans="1:7" s="3" customFormat="1" ht="18.75" x14ac:dyDescent="0.25">
      <c r="A130" s="2">
        <f t="shared" si="14"/>
        <v>126</v>
      </c>
      <c r="B130" s="4" t="s">
        <v>163</v>
      </c>
      <c r="C130" s="7">
        <v>129.34</v>
      </c>
      <c r="D130" s="8">
        <f>F130*G130/G129</f>
        <v>125.55103494453104</v>
      </c>
      <c r="E130" s="7">
        <f t="shared" si="15"/>
        <v>0.97070538846861787</v>
      </c>
      <c r="F130" s="3">
        <v>4791.1099999999997</v>
      </c>
      <c r="G130" s="3">
        <f>98.66+132.64</f>
        <v>231.29999999999998</v>
      </c>
    </row>
    <row r="131" spans="1:7" s="3" customFormat="1" ht="18.75" x14ac:dyDescent="0.25">
      <c r="A131" s="2">
        <f t="shared" si="14"/>
        <v>127</v>
      </c>
      <c r="B131" s="4" t="s">
        <v>105</v>
      </c>
      <c r="C131" s="7">
        <v>79.23</v>
      </c>
      <c r="D131" s="8">
        <v>64.72</v>
      </c>
      <c r="E131" s="7">
        <f t="shared" si="15"/>
        <v>0.81686229963397694</v>
      </c>
    </row>
    <row r="132" spans="1:7" s="3" customFormat="1" ht="18.75" x14ac:dyDescent="0.25">
      <c r="A132" s="2">
        <f t="shared" si="14"/>
        <v>128</v>
      </c>
      <c r="B132" s="4" t="s">
        <v>106</v>
      </c>
      <c r="C132" s="7">
        <v>109.9</v>
      </c>
      <c r="D132" s="8">
        <f>F132*G133/G132</f>
        <v>114.34128099264493</v>
      </c>
      <c r="E132" s="7">
        <f t="shared" si="15"/>
        <v>1.0404120199512732</v>
      </c>
      <c r="F132" s="3">
        <v>4506.07</v>
      </c>
      <c r="G132" s="3">
        <f>F132+F133+F134</f>
        <v>12723.18</v>
      </c>
    </row>
    <row r="133" spans="1:7" s="3" customFormat="1" ht="18.75" x14ac:dyDescent="0.25">
      <c r="A133" s="2">
        <f t="shared" si="14"/>
        <v>129</v>
      </c>
      <c r="B133" s="4" t="s">
        <v>107</v>
      </c>
      <c r="C133" s="7">
        <v>120.64</v>
      </c>
      <c r="D133" s="8">
        <f>F133*G133/G132</f>
        <v>104.16389782271413</v>
      </c>
      <c r="E133" s="7">
        <f t="shared" si="15"/>
        <v>0.86342753500260394</v>
      </c>
      <c r="F133" s="3">
        <v>4104.99</v>
      </c>
      <c r="G133" s="3">
        <v>322.85000000000002</v>
      </c>
    </row>
    <row r="134" spans="1:7" s="3" customFormat="1" ht="18.75" x14ac:dyDescent="0.25">
      <c r="A134" s="2">
        <f t="shared" si="14"/>
        <v>130</v>
      </c>
      <c r="B134" s="4" t="s">
        <v>108</v>
      </c>
      <c r="C134" s="7">
        <v>110.09</v>
      </c>
      <c r="D134" s="8">
        <f>F134*G133/G132</f>
        <v>104.34482118464095</v>
      </c>
      <c r="E134" s="7">
        <f t="shared" si="15"/>
        <v>0.94781379947898037</v>
      </c>
      <c r="F134" s="3">
        <v>4112.12</v>
      </c>
    </row>
    <row r="135" spans="1:7" s="3" customFormat="1" ht="18.75" x14ac:dyDescent="0.25">
      <c r="A135" s="2">
        <f t="shared" si="14"/>
        <v>131</v>
      </c>
      <c r="B135" s="4" t="s">
        <v>109</v>
      </c>
      <c r="C135" s="7">
        <v>140.41999999999999</v>
      </c>
      <c r="D135" s="8">
        <v>136.79</v>
      </c>
      <c r="E135" s="7">
        <f t="shared" si="15"/>
        <v>0.97414898162654895</v>
      </c>
    </row>
    <row r="136" spans="1:7" s="3" customFormat="1" ht="18.75" x14ac:dyDescent="0.25">
      <c r="A136" s="2">
        <f t="shared" si="14"/>
        <v>132</v>
      </c>
      <c r="B136" s="4" t="s">
        <v>110</v>
      </c>
      <c r="C136" s="7">
        <v>107.09</v>
      </c>
      <c r="D136" s="8">
        <f>F136*G137/G136</f>
        <v>102.42939000785725</v>
      </c>
      <c r="E136" s="7">
        <f t="shared" si="15"/>
        <v>0.95647950329495979</v>
      </c>
      <c r="F136" s="3">
        <v>3788</v>
      </c>
      <c r="G136" s="3">
        <f>F136+F137+F138</f>
        <v>6261.72</v>
      </c>
    </row>
    <row r="137" spans="1:7" s="3" customFormat="1" ht="18.75" customHeight="1" x14ac:dyDescent="0.25">
      <c r="A137" s="2">
        <f t="shared" si="14"/>
        <v>133</v>
      </c>
      <c r="B137" s="4" t="s">
        <v>153</v>
      </c>
      <c r="C137" s="7">
        <v>56.16</v>
      </c>
      <c r="D137" s="8">
        <f>F137*G137/G136</f>
        <v>53.716481477932582</v>
      </c>
      <c r="E137" s="7">
        <f t="shared" si="15"/>
        <v>0.95649005480649196</v>
      </c>
      <c r="F137" s="3">
        <v>1986.52</v>
      </c>
      <c r="G137" s="3">
        <v>169.32</v>
      </c>
    </row>
    <row r="138" spans="1:7" s="3" customFormat="1" ht="18.75" x14ac:dyDescent="0.25">
      <c r="A138" s="2">
        <f t="shared" si="14"/>
        <v>134</v>
      </c>
      <c r="B138" s="4" t="s">
        <v>154</v>
      </c>
      <c r="C138" s="7">
        <v>13.77</v>
      </c>
      <c r="D138" s="8">
        <f>F138*G137/G136</f>
        <v>13.174128514210151</v>
      </c>
      <c r="E138" s="7">
        <f t="shared" si="15"/>
        <v>0.95672683472840614</v>
      </c>
      <c r="F138" s="3">
        <v>487.2</v>
      </c>
    </row>
    <row r="139" spans="1:7" s="3" customFormat="1" ht="18.75" x14ac:dyDescent="0.25">
      <c r="A139" s="2">
        <f t="shared" si="14"/>
        <v>135</v>
      </c>
      <c r="B139" s="4" t="s">
        <v>111</v>
      </c>
      <c r="C139" s="7">
        <v>98.01</v>
      </c>
      <c r="D139" s="8">
        <f>F139*G140/G139</f>
        <v>94.143282630355372</v>
      </c>
      <c r="E139" s="7">
        <f t="shared" si="15"/>
        <v>0.96054772605198824</v>
      </c>
      <c r="F139" s="3">
        <v>4412.6000000000004</v>
      </c>
      <c r="G139" s="3">
        <f>F139+F140</f>
        <v>7527.5</v>
      </c>
    </row>
    <row r="140" spans="1:7" s="3" customFormat="1" ht="18.75" x14ac:dyDescent="0.25">
      <c r="A140" s="2">
        <f t="shared" si="14"/>
        <v>136</v>
      </c>
      <c r="B140" s="4" t="s">
        <v>112</v>
      </c>
      <c r="C140" s="7">
        <v>69.180000000000007</v>
      </c>
      <c r="D140" s="8">
        <f>F140*G140/G139</f>
        <v>66.456717369644636</v>
      </c>
      <c r="E140" s="7">
        <f t="shared" si="15"/>
        <v>0.96063482754617846</v>
      </c>
      <c r="F140" s="3">
        <v>3114.9</v>
      </c>
      <c r="G140" s="3">
        <v>160.6</v>
      </c>
    </row>
    <row r="141" spans="1:7" s="3" customFormat="1" ht="18.75" x14ac:dyDescent="0.25">
      <c r="A141" s="2">
        <f t="shared" si="14"/>
        <v>137</v>
      </c>
      <c r="B141" s="4" t="s">
        <v>113</v>
      </c>
      <c r="C141" s="7">
        <v>135</v>
      </c>
      <c r="D141" s="8">
        <v>127.52</v>
      </c>
      <c r="E141" s="7">
        <f t="shared" si="15"/>
        <v>0.94459259259259254</v>
      </c>
    </row>
    <row r="142" spans="1:7" s="3" customFormat="1" ht="18.75" customHeight="1" x14ac:dyDescent="0.25">
      <c r="A142" s="2">
        <f t="shared" si="14"/>
        <v>138</v>
      </c>
      <c r="B142" s="4" t="s">
        <v>155</v>
      </c>
      <c r="C142" s="7">
        <v>35.409999999999997</v>
      </c>
      <c r="D142" s="8">
        <f>F142*G143/G142</f>
        <v>35.202984837603097</v>
      </c>
      <c r="E142" s="7">
        <f t="shared" si="15"/>
        <v>0.99415376553524715</v>
      </c>
      <c r="F142" s="3">
        <v>1137.44</v>
      </c>
      <c r="G142" s="3">
        <f>F142+F143</f>
        <v>2241.73</v>
      </c>
    </row>
    <row r="143" spans="1:7" s="3" customFormat="1" ht="18.75" x14ac:dyDescent="0.25">
      <c r="A143" s="2">
        <f t="shared" si="14"/>
        <v>139</v>
      </c>
      <c r="B143" s="4" t="s">
        <v>156</v>
      </c>
      <c r="C143" s="7">
        <v>34.369999999999997</v>
      </c>
      <c r="D143" s="8">
        <f>F143*G143/G142</f>
        <v>34.177015162396899</v>
      </c>
      <c r="E143" s="7">
        <f t="shared" si="15"/>
        <v>0.99438507891757055</v>
      </c>
      <c r="F143" s="3">
        <v>1104.29</v>
      </c>
      <c r="G143" s="3">
        <v>69.38</v>
      </c>
    </row>
    <row r="144" spans="1:7" s="3" customFormat="1" ht="18.75" x14ac:dyDescent="0.25">
      <c r="A144" s="2">
        <f t="shared" si="14"/>
        <v>140</v>
      </c>
      <c r="B144" s="4" t="s">
        <v>114</v>
      </c>
      <c r="C144" s="7">
        <v>69.13</v>
      </c>
      <c r="D144" s="8">
        <f>F144*G145/G144</f>
        <v>76.583978098177056</v>
      </c>
      <c r="E144" s="7">
        <f t="shared" si="15"/>
        <v>1.1078255185617976</v>
      </c>
      <c r="F144" s="3">
        <v>3134.28</v>
      </c>
      <c r="G144" s="3">
        <f>F144+F145</f>
        <v>5457.08</v>
      </c>
    </row>
    <row r="145" spans="1:7" s="3" customFormat="1" ht="18.75" x14ac:dyDescent="0.25">
      <c r="A145" s="2">
        <f>A144+1</f>
        <v>141</v>
      </c>
      <c r="B145" s="4" t="s">
        <v>115</v>
      </c>
      <c r="C145" s="7">
        <v>67.12</v>
      </c>
      <c r="D145" s="8">
        <f>F145*G145/G144</f>
        <v>56.756021901822962</v>
      </c>
      <c r="E145" s="7">
        <f t="shared" si="15"/>
        <v>0.84559031438949583</v>
      </c>
      <c r="F145" s="3">
        <v>2322.8000000000002</v>
      </c>
      <c r="G145" s="3">
        <v>133.34</v>
      </c>
    </row>
    <row r="146" spans="1:7" s="3" customFormat="1" ht="18.75" x14ac:dyDescent="0.25">
      <c r="A146" s="2">
        <f t="shared" si="14"/>
        <v>142</v>
      </c>
      <c r="B146" s="4" t="s">
        <v>157</v>
      </c>
      <c r="C146" s="7">
        <v>89.98</v>
      </c>
      <c r="D146" s="8">
        <f>F146*G147/G146</f>
        <v>81.031454391069659</v>
      </c>
      <c r="E146" s="7">
        <f t="shared" si="15"/>
        <v>0.90054961537085632</v>
      </c>
      <c r="F146" s="3">
        <v>2766.61</v>
      </c>
      <c r="G146" s="3">
        <f>F146+F147</f>
        <v>4581.2299999999996</v>
      </c>
    </row>
    <row r="147" spans="1:7" s="3" customFormat="1" ht="18.75" x14ac:dyDescent="0.25">
      <c r="A147" s="2">
        <f t="shared" si="14"/>
        <v>143</v>
      </c>
      <c r="B147" s="4" t="s">
        <v>158</v>
      </c>
      <c r="C147" s="7">
        <v>59.01</v>
      </c>
      <c r="D147" s="8">
        <f>F147*G147/G146</f>
        <v>53.148545608930363</v>
      </c>
      <c r="E147" s="7">
        <f t="shared" si="15"/>
        <v>0.900670150973231</v>
      </c>
      <c r="F147" s="3">
        <v>1814.62</v>
      </c>
      <c r="G147" s="3">
        <v>134.18</v>
      </c>
    </row>
    <row r="148" spans="1:7" s="3" customFormat="1" ht="18.75" x14ac:dyDescent="0.25">
      <c r="A148" s="2">
        <f t="shared" si="14"/>
        <v>144</v>
      </c>
      <c r="B148" s="4" t="s">
        <v>116</v>
      </c>
      <c r="C148" s="7">
        <v>152.22999999999999</v>
      </c>
      <c r="D148" s="8">
        <v>145.26</v>
      </c>
      <c r="E148" s="7">
        <f t="shared" si="15"/>
        <v>0.9542140182618406</v>
      </c>
    </row>
    <row r="149" spans="1:7" s="3" customFormat="1" ht="18.75" x14ac:dyDescent="0.25">
      <c r="A149" s="2">
        <f t="shared" si="14"/>
        <v>145</v>
      </c>
      <c r="B149" s="4" t="s">
        <v>117</v>
      </c>
      <c r="C149" s="7">
        <v>92.08</v>
      </c>
      <c r="D149" s="8">
        <v>89.45</v>
      </c>
      <c r="E149" s="7">
        <f t="shared" si="15"/>
        <v>0.97143788010425725</v>
      </c>
    </row>
    <row r="150" spans="1:7" s="3" customFormat="1" ht="18.75" x14ac:dyDescent="0.25">
      <c r="A150" s="2">
        <f t="shared" si="14"/>
        <v>146</v>
      </c>
      <c r="B150" s="4" t="s">
        <v>118</v>
      </c>
      <c r="C150" s="7">
        <v>170.74</v>
      </c>
      <c r="D150" s="8">
        <v>159.83000000000001</v>
      </c>
      <c r="E150" s="7">
        <f t="shared" si="15"/>
        <v>0.936101675061497</v>
      </c>
      <c r="F150" s="22" t="s">
        <v>188</v>
      </c>
      <c r="G150" s="23"/>
    </row>
    <row r="151" spans="1:7" s="3" customFormat="1" ht="18.75" x14ac:dyDescent="0.25">
      <c r="A151" s="2">
        <f t="shared" si="14"/>
        <v>147</v>
      </c>
      <c r="B151" s="4" t="s">
        <v>119</v>
      </c>
      <c r="C151" s="7">
        <v>79.31</v>
      </c>
      <c r="D151" s="8">
        <v>56.17</v>
      </c>
      <c r="E151" s="7">
        <f t="shared" si="15"/>
        <v>0.70823351405875679</v>
      </c>
    </row>
    <row r="152" spans="1:7" s="3" customFormat="1" ht="18.75" x14ac:dyDescent="0.25">
      <c r="A152" s="2">
        <f t="shared" si="14"/>
        <v>148</v>
      </c>
      <c r="B152" s="4" t="s">
        <v>120</v>
      </c>
      <c r="C152" s="7">
        <v>149.05000000000001</v>
      </c>
      <c r="D152" s="8">
        <f>70.47+67.78</f>
        <v>138.25</v>
      </c>
      <c r="E152" s="7">
        <f t="shared" si="15"/>
        <v>0.92754109359275405</v>
      </c>
    </row>
    <row r="153" spans="1:7" s="3" customFormat="1" ht="18.75" x14ac:dyDescent="0.25">
      <c r="A153" s="2">
        <f t="shared" si="14"/>
        <v>149</v>
      </c>
      <c r="B153" s="4" t="s">
        <v>121</v>
      </c>
      <c r="C153" s="7">
        <v>107.61</v>
      </c>
      <c r="D153" s="8">
        <v>102.52</v>
      </c>
      <c r="E153" s="7">
        <f t="shared" si="15"/>
        <v>0.95269956323761729</v>
      </c>
    </row>
    <row r="154" spans="1:7" s="3" customFormat="1" ht="18.75" x14ac:dyDescent="0.25">
      <c r="A154" s="2">
        <f t="shared" si="14"/>
        <v>150</v>
      </c>
      <c r="B154" s="4" t="s">
        <v>122</v>
      </c>
      <c r="C154" s="7">
        <v>105.56</v>
      </c>
      <c r="D154" s="8">
        <v>91.23</v>
      </c>
      <c r="E154" s="7">
        <f t="shared" si="15"/>
        <v>0.86424782114437293</v>
      </c>
    </row>
    <row r="155" spans="1:7" s="3" customFormat="1" ht="18.75" x14ac:dyDescent="0.25">
      <c r="A155" s="2">
        <f t="shared" si="14"/>
        <v>151</v>
      </c>
      <c r="B155" s="4" t="s">
        <v>159</v>
      </c>
      <c r="C155" s="7">
        <v>276.08999999999997</v>
      </c>
      <c r="D155" s="8">
        <f>F155*G156/G155</f>
        <v>258.987646855386</v>
      </c>
      <c r="E155" s="7">
        <f t="shared" si="15"/>
        <v>0.9380551517816148</v>
      </c>
      <c r="F155" s="3">
        <v>11810.38</v>
      </c>
      <c r="G155" s="3">
        <f>F155+F156</f>
        <v>12086.38</v>
      </c>
    </row>
    <row r="156" spans="1:7" s="3" customFormat="1" ht="18.75" x14ac:dyDescent="0.25">
      <c r="A156" s="2">
        <f t="shared" si="14"/>
        <v>152</v>
      </c>
      <c r="B156" s="4" t="s">
        <v>160</v>
      </c>
      <c r="C156" s="7">
        <v>6.45</v>
      </c>
      <c r="D156" s="8">
        <f>F156*G156/G155</f>
        <v>6.0523531446140213</v>
      </c>
      <c r="E156" s="7">
        <f t="shared" si="15"/>
        <v>0.9383493247463599</v>
      </c>
      <c r="F156" s="3">
        <v>276</v>
      </c>
      <c r="G156" s="3">
        <v>265.04000000000002</v>
      </c>
    </row>
    <row r="157" spans="1:7" s="3" customFormat="1" ht="18.75" x14ac:dyDescent="0.25">
      <c r="A157" s="2">
        <f t="shared" si="14"/>
        <v>153</v>
      </c>
      <c r="B157" s="4" t="s">
        <v>123</v>
      </c>
      <c r="C157" s="7">
        <v>65.489999999999995</v>
      </c>
      <c r="D157" s="8">
        <v>60.71</v>
      </c>
      <c r="E157" s="7">
        <f t="shared" si="15"/>
        <v>0.92701175752023213</v>
      </c>
    </row>
    <row r="158" spans="1:7" s="3" customFormat="1" ht="18.75" x14ac:dyDescent="0.25">
      <c r="A158" s="2">
        <f t="shared" si="14"/>
        <v>154</v>
      </c>
      <c r="B158" s="4" t="s">
        <v>124</v>
      </c>
      <c r="C158" s="7">
        <v>164.41</v>
      </c>
      <c r="D158" s="8">
        <v>154.88999999999999</v>
      </c>
      <c r="E158" s="7">
        <f t="shared" si="15"/>
        <v>0.94209597956328683</v>
      </c>
    </row>
    <row r="159" spans="1:7" s="3" customFormat="1" ht="18.75" x14ac:dyDescent="0.25">
      <c r="A159" s="2">
        <f t="shared" si="14"/>
        <v>155</v>
      </c>
      <c r="B159" s="4" t="s">
        <v>125</v>
      </c>
      <c r="C159" s="7">
        <v>149.74</v>
      </c>
      <c r="D159" s="8">
        <v>137.08000000000001</v>
      </c>
      <c r="E159" s="7">
        <f t="shared" si="15"/>
        <v>0.91545345265126221</v>
      </c>
    </row>
    <row r="160" spans="1:7" s="3" customFormat="1" ht="18.75" x14ac:dyDescent="0.25">
      <c r="A160" s="2">
        <f t="shared" si="14"/>
        <v>156</v>
      </c>
      <c r="B160" s="4" t="s">
        <v>126</v>
      </c>
      <c r="C160" s="7">
        <v>68.69</v>
      </c>
      <c r="D160" s="8">
        <f>F160*G161/G160</f>
        <v>58.147892344250444</v>
      </c>
      <c r="E160" s="7">
        <f t="shared" si="15"/>
        <v>0.84652631160649938</v>
      </c>
      <c r="F160" s="3">
        <v>2595.5500000000002</v>
      </c>
      <c r="G160" s="3">
        <f>F160+F161</f>
        <v>3581.23</v>
      </c>
    </row>
    <row r="161" spans="1:7" s="3" customFormat="1" ht="18.75" x14ac:dyDescent="0.25">
      <c r="A161" s="2">
        <f t="shared" si="14"/>
        <v>157</v>
      </c>
      <c r="B161" s="4" t="s">
        <v>127</v>
      </c>
      <c r="C161" s="7">
        <v>26.09</v>
      </c>
      <c r="D161" s="8">
        <f>F161*G161/G160</f>
        <v>22.082107655749564</v>
      </c>
      <c r="E161" s="7">
        <f t="shared" si="15"/>
        <v>0.84638204889802848</v>
      </c>
      <c r="F161" s="3">
        <v>985.68</v>
      </c>
      <c r="G161" s="3">
        <v>80.23</v>
      </c>
    </row>
    <row r="162" spans="1:7" s="3" customFormat="1" ht="18.75" x14ac:dyDescent="0.25">
      <c r="A162" s="2">
        <f t="shared" si="14"/>
        <v>158</v>
      </c>
      <c r="B162" s="4" t="s">
        <v>128</v>
      </c>
      <c r="C162" s="7">
        <v>468.62</v>
      </c>
      <c r="D162" s="8">
        <f>207.47+196.68</f>
        <v>404.15</v>
      </c>
      <c r="E162" s="7">
        <f t="shared" si="15"/>
        <v>0.86242584610131867</v>
      </c>
    </row>
    <row r="163" spans="1:7" s="3" customFormat="1" ht="18.75" x14ac:dyDescent="0.25">
      <c r="A163" s="2">
        <f t="shared" si="14"/>
        <v>159</v>
      </c>
      <c r="B163" s="4" t="s">
        <v>129</v>
      </c>
      <c r="C163" s="7">
        <v>55</v>
      </c>
      <c r="D163" s="8">
        <v>62.48</v>
      </c>
      <c r="E163" s="7">
        <f t="shared" si="15"/>
        <v>1.1359999999999999</v>
      </c>
    </row>
    <row r="164" spans="1:7" s="3" customFormat="1" ht="18.75" x14ac:dyDescent="0.25">
      <c r="A164" s="2">
        <f t="shared" si="14"/>
        <v>160</v>
      </c>
      <c r="B164" s="4" t="s">
        <v>130</v>
      </c>
      <c r="C164" s="7">
        <v>85.5</v>
      </c>
      <c r="D164" s="8">
        <v>75.8</v>
      </c>
      <c r="E164" s="7">
        <f t="shared" si="15"/>
        <v>0.8865497076023392</v>
      </c>
    </row>
    <row r="165" spans="1:7" s="3" customFormat="1" ht="18.75" x14ac:dyDescent="0.25">
      <c r="A165" s="2">
        <f t="shared" si="14"/>
        <v>161</v>
      </c>
      <c r="B165" s="4" t="s">
        <v>131</v>
      </c>
      <c r="C165" s="7">
        <v>148.28</v>
      </c>
      <c r="D165" s="8">
        <v>142.80000000000001</v>
      </c>
      <c r="E165" s="7">
        <f t="shared" si="15"/>
        <v>0.96304289182627467</v>
      </c>
    </row>
    <row r="166" spans="1:7" s="3" customFormat="1" ht="18.75" x14ac:dyDescent="0.25">
      <c r="A166" s="2">
        <f t="shared" si="14"/>
        <v>162</v>
      </c>
      <c r="B166" s="4" t="s">
        <v>132</v>
      </c>
      <c r="C166" s="7">
        <v>156.16999999999999</v>
      </c>
      <c r="D166" s="8">
        <v>145.91</v>
      </c>
      <c r="E166" s="7">
        <f t="shared" si="15"/>
        <v>0.93430236280975865</v>
      </c>
    </row>
    <row r="167" spans="1:7" s="3" customFormat="1" ht="18.75" x14ac:dyDescent="0.25">
      <c r="A167" s="2">
        <f t="shared" si="14"/>
        <v>163</v>
      </c>
      <c r="B167" s="4" t="s">
        <v>133</v>
      </c>
      <c r="C167" s="7">
        <v>125.07</v>
      </c>
      <c r="D167" s="8">
        <v>121.42</v>
      </c>
      <c r="E167" s="7">
        <f t="shared" si="15"/>
        <v>0.97081634284800522</v>
      </c>
    </row>
    <row r="168" spans="1:7" s="3" customFormat="1" ht="18.75" x14ac:dyDescent="0.25">
      <c r="A168" s="2">
        <f t="shared" si="14"/>
        <v>164</v>
      </c>
      <c r="B168" s="4" t="s">
        <v>134</v>
      </c>
      <c r="C168" s="7">
        <v>142.32</v>
      </c>
      <c r="D168" s="8">
        <v>138.79</v>
      </c>
      <c r="E168" s="7">
        <f t="shared" si="15"/>
        <v>0.97519673974142773</v>
      </c>
    </row>
    <row r="169" spans="1:7" s="3" customFormat="1" ht="18.75" x14ac:dyDescent="0.25">
      <c r="A169" s="2">
        <f t="shared" si="14"/>
        <v>165</v>
      </c>
      <c r="B169" s="4" t="s">
        <v>135</v>
      </c>
      <c r="C169" s="7">
        <v>114.19</v>
      </c>
      <c r="D169" s="8">
        <v>107.32</v>
      </c>
      <c r="E169" s="7">
        <f t="shared" si="15"/>
        <v>0.93983711358262545</v>
      </c>
    </row>
    <row r="170" spans="1:7" s="3" customFormat="1" ht="18.75" x14ac:dyDescent="0.25">
      <c r="A170" s="2">
        <f t="shared" si="14"/>
        <v>166</v>
      </c>
      <c r="B170" s="4" t="s">
        <v>136</v>
      </c>
      <c r="C170" s="7">
        <v>104.27</v>
      </c>
      <c r="D170" s="8">
        <v>101.45</v>
      </c>
      <c r="E170" s="7">
        <f t="shared" si="15"/>
        <v>0.97295482880982076</v>
      </c>
    </row>
    <row r="171" spans="1:7" s="3" customFormat="1" ht="18.75" x14ac:dyDescent="0.25">
      <c r="A171" s="2">
        <f t="shared" si="14"/>
        <v>167</v>
      </c>
      <c r="B171" s="4" t="s">
        <v>137</v>
      </c>
      <c r="C171" s="7">
        <v>92.67</v>
      </c>
      <c r="D171" s="8">
        <v>85.55</v>
      </c>
      <c r="E171" s="7">
        <f t="shared" si="15"/>
        <v>0.92316823135858417</v>
      </c>
    </row>
    <row r="172" spans="1:7" s="3" customFormat="1" ht="18.75" x14ac:dyDescent="0.25">
      <c r="A172" s="2">
        <f t="shared" si="14"/>
        <v>168</v>
      </c>
      <c r="B172" s="4" t="s">
        <v>138</v>
      </c>
      <c r="C172" s="7">
        <v>84.38</v>
      </c>
      <c r="D172" s="8">
        <f>F172*G173/G172</f>
        <v>80.1274658128048</v>
      </c>
      <c r="E172" s="7">
        <f t="shared" si="15"/>
        <v>0.94960258133212616</v>
      </c>
      <c r="F172" s="3">
        <v>2880.69</v>
      </c>
      <c r="G172" s="3">
        <f>F172+F173</f>
        <v>5755.8099999999995</v>
      </c>
    </row>
    <row r="173" spans="1:7" s="3" customFormat="1" ht="18.75" x14ac:dyDescent="0.25">
      <c r="A173" s="2">
        <f t="shared" si="14"/>
        <v>169</v>
      </c>
      <c r="B173" s="4" t="s">
        <v>139</v>
      </c>
      <c r="C173" s="7">
        <v>84.22</v>
      </c>
      <c r="D173" s="8">
        <f>F173*G173/G172</f>
        <v>79.972534187195194</v>
      </c>
      <c r="E173" s="7">
        <f t="shared" si="15"/>
        <v>0.94956701718350978</v>
      </c>
      <c r="F173" s="3">
        <v>2875.12</v>
      </c>
      <c r="G173" s="3">
        <v>160.1</v>
      </c>
    </row>
    <row r="174" spans="1:7" s="3" customFormat="1" ht="18.75" x14ac:dyDescent="0.25">
      <c r="A174" s="2">
        <f t="shared" ref="A174:A185" si="16">A173+1</f>
        <v>170</v>
      </c>
      <c r="B174" s="4" t="s">
        <v>140</v>
      </c>
      <c r="C174" s="7">
        <v>215.52</v>
      </c>
      <c r="D174" s="8">
        <v>205.21</v>
      </c>
      <c r="E174" s="7">
        <f t="shared" si="15"/>
        <v>0.95216221232368226</v>
      </c>
    </row>
    <row r="175" spans="1:7" s="3" customFormat="1" ht="18.75" x14ac:dyDescent="0.25">
      <c r="A175" s="2">
        <f t="shared" si="16"/>
        <v>171</v>
      </c>
      <c r="B175" s="4" t="s">
        <v>141</v>
      </c>
      <c r="C175" s="7">
        <v>175.76</v>
      </c>
      <c r="D175" s="8">
        <v>167.82</v>
      </c>
      <c r="E175" s="7">
        <f t="shared" si="15"/>
        <v>0.9548247610377788</v>
      </c>
    </row>
    <row r="176" spans="1:7" s="3" customFormat="1" ht="18.75" x14ac:dyDescent="0.25">
      <c r="A176" s="2">
        <f t="shared" si="16"/>
        <v>172</v>
      </c>
      <c r="B176" s="4" t="s">
        <v>142</v>
      </c>
      <c r="C176" s="7">
        <v>202.23</v>
      </c>
      <c r="D176" s="8">
        <v>140.44</v>
      </c>
      <c r="E176" s="7">
        <f t="shared" si="15"/>
        <v>0.69445680660633935</v>
      </c>
    </row>
    <row r="177" spans="1:7" s="3" customFormat="1" ht="18.75" customHeight="1" x14ac:dyDescent="0.25">
      <c r="A177" s="2">
        <f t="shared" si="16"/>
        <v>173</v>
      </c>
      <c r="B177" s="4" t="s">
        <v>164</v>
      </c>
      <c r="C177" s="7">
        <v>162.51</v>
      </c>
      <c r="D177" s="8">
        <f>F177*G178/G177</f>
        <v>141.09909579420338</v>
      </c>
      <c r="E177" s="7">
        <f t="shared" si="15"/>
        <v>0.86824869727526544</v>
      </c>
      <c r="F177" s="3">
        <v>7059.67</v>
      </c>
      <c r="G177" s="3">
        <f>F177+F178+F179</f>
        <v>7905.28</v>
      </c>
    </row>
    <row r="178" spans="1:7" s="3" customFormat="1" ht="18.75" x14ac:dyDescent="0.25">
      <c r="A178" s="2">
        <f t="shared" si="16"/>
        <v>174</v>
      </c>
      <c r="B178" s="4" t="s">
        <v>165</v>
      </c>
      <c r="C178" s="7">
        <v>53.86</v>
      </c>
      <c r="D178" s="8">
        <v>55.08</v>
      </c>
      <c r="E178" s="7">
        <f t="shared" si="15"/>
        <v>1.0226513182324546</v>
      </c>
      <c r="G178" s="3">
        <v>158</v>
      </c>
    </row>
    <row r="179" spans="1:7" s="3" customFormat="1" ht="18.75" x14ac:dyDescent="0.25">
      <c r="A179" s="2">
        <f t="shared" si="16"/>
        <v>175</v>
      </c>
      <c r="B179" s="4" t="s">
        <v>166</v>
      </c>
      <c r="C179" s="7">
        <v>19.47</v>
      </c>
      <c r="D179" s="8">
        <f>F179*G178/G177</f>
        <v>16.900904205796632</v>
      </c>
      <c r="E179" s="7">
        <f t="shared" si="15"/>
        <v>0.86804849541841977</v>
      </c>
      <c r="F179" s="3">
        <v>845.61</v>
      </c>
    </row>
    <row r="180" spans="1:7" s="3" customFormat="1" ht="18.75" x14ac:dyDescent="0.25">
      <c r="A180" s="2">
        <f t="shared" si="16"/>
        <v>176</v>
      </c>
      <c r="B180" s="4" t="s">
        <v>143</v>
      </c>
      <c r="C180" s="7">
        <v>319.01</v>
      </c>
      <c r="D180" s="8">
        <f>146.12+170.48</f>
        <v>316.60000000000002</v>
      </c>
      <c r="E180" s="7">
        <f t="shared" si="15"/>
        <v>0.9924453778878406</v>
      </c>
    </row>
    <row r="181" spans="1:7" s="3" customFormat="1" ht="18.75" x14ac:dyDescent="0.25">
      <c r="A181" s="2">
        <f t="shared" si="16"/>
        <v>177</v>
      </c>
      <c r="B181" s="4" t="s">
        <v>144</v>
      </c>
      <c r="C181" s="7">
        <v>689.13999999999987</v>
      </c>
      <c r="D181" s="8">
        <f>126.06+138.34+105.93+144.26+105.47</f>
        <v>620.05999999999995</v>
      </c>
      <c r="E181" s="7">
        <f t="shared" si="15"/>
        <v>0.89975912006268688</v>
      </c>
    </row>
    <row r="182" spans="1:7" s="3" customFormat="1" ht="18.75" x14ac:dyDescent="0.25">
      <c r="A182" s="2">
        <f t="shared" si="16"/>
        <v>178</v>
      </c>
      <c r="B182" s="4" t="s">
        <v>183</v>
      </c>
      <c r="C182" s="7">
        <v>50.16</v>
      </c>
      <c r="D182" s="8">
        <v>45.75</v>
      </c>
      <c r="E182" s="7">
        <f t="shared" si="15"/>
        <v>0.91208133971291872</v>
      </c>
    </row>
    <row r="183" spans="1:7" s="3" customFormat="1" ht="18.75" x14ac:dyDescent="0.25">
      <c r="A183" s="2">
        <f t="shared" si="16"/>
        <v>179</v>
      </c>
      <c r="B183" s="4" t="s">
        <v>184</v>
      </c>
      <c r="C183" s="7">
        <v>41.45</v>
      </c>
      <c r="D183" s="8">
        <f>F183*G184/G183</f>
        <v>38.471241472800422</v>
      </c>
      <c r="E183" s="7">
        <f t="shared" si="15"/>
        <v>0.9281361030832429</v>
      </c>
      <c r="F183" s="3">
        <v>1821.45</v>
      </c>
      <c r="G183" s="3">
        <f>F183+F184</f>
        <v>2515.48</v>
      </c>
    </row>
    <row r="184" spans="1:7" s="3" customFormat="1" ht="18.75" x14ac:dyDescent="0.25">
      <c r="A184" s="2">
        <f t="shared" si="16"/>
        <v>180</v>
      </c>
      <c r="B184" s="4" t="s">
        <v>185</v>
      </c>
      <c r="C184" s="7">
        <v>15.8</v>
      </c>
      <c r="D184" s="8">
        <f>F184*G184/G183</f>
        <v>14.658758527199581</v>
      </c>
      <c r="E184" s="7">
        <f t="shared" ref="E184:E185" si="17">D184/C184</f>
        <v>0.92776952703794813</v>
      </c>
      <c r="F184" s="3">
        <v>694.03</v>
      </c>
      <c r="G184" s="3">
        <v>53.13</v>
      </c>
    </row>
    <row r="185" spans="1:7" s="3" customFormat="1" ht="18.75" x14ac:dyDescent="0.25">
      <c r="A185" s="2">
        <f t="shared" si="16"/>
        <v>181</v>
      </c>
      <c r="B185" s="4" t="s">
        <v>186</v>
      </c>
      <c r="C185" s="7">
        <v>38.43</v>
      </c>
      <c r="D185" s="8">
        <v>35.799999999999997</v>
      </c>
      <c r="E185" s="7">
        <f t="shared" si="17"/>
        <v>0.93156388238355448</v>
      </c>
    </row>
    <row r="186" spans="1:7" s="3" customFormat="1" x14ac:dyDescent="0.25">
      <c r="D186" s="9"/>
    </row>
    <row r="187" spans="1:7" s="3" customFormat="1" x14ac:dyDescent="0.25">
      <c r="D187" s="9"/>
    </row>
    <row r="188" spans="1:7" s="3" customFormat="1" x14ac:dyDescent="0.25">
      <c r="D188" s="9"/>
    </row>
    <row r="189" spans="1:7" s="3" customFormat="1" x14ac:dyDescent="0.25">
      <c r="D189" s="9"/>
    </row>
    <row r="190" spans="1:7" s="3" customFormat="1" x14ac:dyDescent="0.25">
      <c r="D190" s="9"/>
    </row>
    <row r="191" spans="1:7" s="3" customFormat="1" x14ac:dyDescent="0.25">
      <c r="D191" s="9"/>
    </row>
    <row r="192" spans="1:7" s="3" customFormat="1" x14ac:dyDescent="0.25">
      <c r="D192" s="9"/>
    </row>
    <row r="193" spans="4:4" s="3" customFormat="1" x14ac:dyDescent="0.25">
      <c r="D193" s="9"/>
    </row>
    <row r="194" spans="4:4" s="3" customFormat="1" x14ac:dyDescent="0.25">
      <c r="D194" s="9"/>
    </row>
    <row r="195" spans="4:4" s="3" customFormat="1" x14ac:dyDescent="0.25">
      <c r="D195" s="9"/>
    </row>
    <row r="196" spans="4:4" s="3" customFormat="1" x14ac:dyDescent="0.25">
      <c r="D196" s="9"/>
    </row>
    <row r="197" spans="4:4" s="3" customFormat="1" x14ac:dyDescent="0.25">
      <c r="D197" s="9"/>
    </row>
    <row r="198" spans="4:4" s="3" customFormat="1" x14ac:dyDescent="0.25">
      <c r="D198" s="9"/>
    </row>
    <row r="199" spans="4:4" s="3" customFormat="1" x14ac:dyDescent="0.25">
      <c r="D199" s="9"/>
    </row>
    <row r="200" spans="4:4" s="3" customFormat="1" x14ac:dyDescent="0.25">
      <c r="D200" s="9"/>
    </row>
    <row r="201" spans="4:4" s="3" customFormat="1" x14ac:dyDescent="0.25">
      <c r="D201" s="9"/>
    </row>
    <row r="202" spans="4:4" s="3" customFormat="1" x14ac:dyDescent="0.25">
      <c r="D202" s="9"/>
    </row>
    <row r="203" spans="4:4" s="3" customFormat="1" x14ac:dyDescent="0.25">
      <c r="D203" s="9"/>
    </row>
    <row r="204" spans="4:4" s="3" customFormat="1" x14ac:dyDescent="0.25">
      <c r="D204" s="9"/>
    </row>
    <row r="205" spans="4:4" s="3" customFormat="1" x14ac:dyDescent="0.25">
      <c r="D205" s="9"/>
    </row>
    <row r="206" spans="4:4" s="3" customFormat="1" x14ac:dyDescent="0.25">
      <c r="D206" s="9"/>
    </row>
    <row r="207" spans="4:4" s="3" customFormat="1" x14ac:dyDescent="0.25">
      <c r="D207" s="9"/>
    </row>
    <row r="208" spans="4:4" s="3" customFormat="1" x14ac:dyDescent="0.25">
      <c r="D208" s="9"/>
    </row>
    <row r="209" spans="1:5" s="3" customFormat="1" x14ac:dyDescent="0.25">
      <c r="D209" s="9"/>
    </row>
    <row r="210" spans="1:5" s="3" customFormat="1" x14ac:dyDescent="0.25">
      <c r="D210" s="9"/>
    </row>
    <row r="211" spans="1:5" x14ac:dyDescent="0.25">
      <c r="A211" s="3"/>
      <c r="B211" s="3"/>
      <c r="C211" s="1"/>
      <c r="D211" s="10"/>
      <c r="E211" s="1"/>
    </row>
    <row r="212" spans="1:5" x14ac:dyDescent="0.25">
      <c r="A212" s="3"/>
      <c r="B212" s="3"/>
      <c r="C212" s="1"/>
      <c r="D212" s="10"/>
      <c r="E212" s="1"/>
    </row>
    <row r="213" spans="1:5" x14ac:dyDescent="0.25">
      <c r="A213" s="3"/>
      <c r="B213" s="3"/>
      <c r="C213" s="1"/>
      <c r="D213" s="10"/>
      <c r="E213" s="1"/>
    </row>
    <row r="214" spans="1:5" x14ac:dyDescent="0.25">
      <c r="A214" s="3"/>
      <c r="B214" s="3"/>
      <c r="C214" s="1"/>
      <c r="D214" s="10"/>
      <c r="E214" s="1"/>
    </row>
    <row r="215" spans="1:5" x14ac:dyDescent="0.25">
      <c r="A215" s="3"/>
      <c r="B215" s="3"/>
      <c r="C215" s="1"/>
      <c r="D215" s="10"/>
      <c r="E215" s="1"/>
    </row>
    <row r="216" spans="1:5" x14ac:dyDescent="0.25">
      <c r="A216" s="3"/>
      <c r="B216" s="3"/>
      <c r="C216" s="1"/>
      <c r="D216" s="10"/>
      <c r="E216" s="1"/>
    </row>
    <row r="217" spans="1:5" x14ac:dyDescent="0.25">
      <c r="A217" s="3"/>
      <c r="B217" s="3"/>
      <c r="C217" s="1"/>
      <c r="D217" s="10"/>
      <c r="E217" s="1"/>
    </row>
    <row r="218" spans="1:5" x14ac:dyDescent="0.25">
      <c r="A218" s="3"/>
      <c r="B218" s="3"/>
      <c r="C218" s="1"/>
      <c r="D218" s="10"/>
      <c r="E218" s="1"/>
    </row>
    <row r="219" spans="1:5" x14ac:dyDescent="0.25">
      <c r="A219" s="3"/>
      <c r="B219" s="3"/>
      <c r="C219" s="1"/>
      <c r="D219" s="10"/>
      <c r="E219" s="1"/>
    </row>
    <row r="220" spans="1:5" x14ac:dyDescent="0.25">
      <c r="A220" s="3"/>
      <c r="B220" s="3"/>
      <c r="C220" s="1"/>
      <c r="D220" s="10"/>
      <c r="E220" s="1"/>
    </row>
    <row r="221" spans="1:5" x14ac:dyDescent="0.25">
      <c r="A221" s="3"/>
      <c r="B221" s="3"/>
      <c r="C221" s="1"/>
      <c r="D221" s="10"/>
      <c r="E221" s="1"/>
    </row>
    <row r="222" spans="1:5" x14ac:dyDescent="0.25">
      <c r="A222" s="3"/>
      <c r="B222" s="3"/>
      <c r="C222" s="1"/>
      <c r="D222" s="10"/>
      <c r="E222" s="1"/>
    </row>
    <row r="223" spans="1:5" x14ac:dyDescent="0.25">
      <c r="A223" s="3"/>
      <c r="B223" s="3"/>
      <c r="C223" s="1"/>
      <c r="D223" s="10"/>
      <c r="E223" s="1"/>
    </row>
    <row r="224" spans="1:5" x14ac:dyDescent="0.25">
      <c r="A224" s="3"/>
      <c r="B224" s="3"/>
      <c r="C224" s="1"/>
      <c r="D224" s="10"/>
      <c r="E224" s="1"/>
    </row>
    <row r="225" spans="1:5" x14ac:dyDescent="0.25">
      <c r="A225" s="3"/>
      <c r="B225" s="3"/>
      <c r="C225" s="1"/>
      <c r="D225" s="10"/>
      <c r="E225" s="1"/>
    </row>
    <row r="226" spans="1:5" x14ac:dyDescent="0.25">
      <c r="A226" s="3"/>
      <c r="B226" s="3"/>
      <c r="C226" s="1"/>
      <c r="D226" s="10"/>
      <c r="E226" s="1"/>
    </row>
    <row r="227" spans="1:5" x14ac:dyDescent="0.25">
      <c r="A227" s="3"/>
      <c r="B227" s="3"/>
      <c r="C227" s="1"/>
      <c r="D227" s="10"/>
      <c r="E227" s="1"/>
    </row>
    <row r="228" spans="1:5" x14ac:dyDescent="0.25">
      <c r="A228" s="3"/>
      <c r="B228" s="3"/>
      <c r="C228" s="1"/>
      <c r="D228" s="10"/>
      <c r="E228" s="1"/>
    </row>
    <row r="229" spans="1:5" x14ac:dyDescent="0.25">
      <c r="A229" s="3"/>
      <c r="B229" s="3"/>
      <c r="C229" s="1"/>
      <c r="D229" s="10"/>
      <c r="E229" s="1"/>
    </row>
    <row r="230" spans="1:5" x14ac:dyDescent="0.25">
      <c r="A230" s="3"/>
      <c r="B230" s="3"/>
      <c r="C230" s="1"/>
      <c r="D230" s="10"/>
      <c r="E230" s="1"/>
    </row>
    <row r="231" spans="1:5" x14ac:dyDescent="0.25">
      <c r="A231" s="3"/>
      <c r="B231" s="3"/>
      <c r="C231" s="1"/>
      <c r="D231" s="10"/>
      <c r="E231" s="1"/>
    </row>
    <row r="232" spans="1:5" x14ac:dyDescent="0.25">
      <c r="A232" s="3"/>
      <c r="B232" s="3"/>
      <c r="C232" s="1"/>
      <c r="D232" s="10"/>
      <c r="E232" s="1"/>
    </row>
    <row r="233" spans="1:5" x14ac:dyDescent="0.25">
      <c r="A233" s="3"/>
      <c r="B233" s="3"/>
      <c r="C233" s="1"/>
      <c r="D233" s="10"/>
      <c r="E233" s="1"/>
    </row>
    <row r="234" spans="1:5" x14ac:dyDescent="0.25">
      <c r="A234" s="3"/>
      <c r="B234" s="3"/>
      <c r="C234" s="1"/>
      <c r="D234" s="10"/>
      <c r="E234" s="1"/>
    </row>
    <row r="235" spans="1:5" x14ac:dyDescent="0.25">
      <c r="A235" s="3"/>
      <c r="B235" s="3"/>
      <c r="C235" s="1"/>
      <c r="D235" s="10"/>
      <c r="E235" s="1"/>
    </row>
    <row r="236" spans="1:5" x14ac:dyDescent="0.25">
      <c r="A236" s="3"/>
      <c r="B236" s="3"/>
      <c r="C236" s="1"/>
      <c r="D236" s="10"/>
      <c r="E236" s="1"/>
    </row>
  </sheetData>
  <mergeCells count="7">
    <mergeCell ref="F150:G150"/>
    <mergeCell ref="D2:D4"/>
    <mergeCell ref="E2:E4"/>
    <mergeCell ref="A1:E1"/>
    <mergeCell ref="A2:A4"/>
    <mergeCell ref="B2:B4"/>
    <mergeCell ref="C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НАЧИСЛЕНИЯ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2016-12-23T11:55:35Z</cp:lastPrinted>
  <dcterms:created xsi:type="dcterms:W3CDTF">2015-12-11T08:13:35Z</dcterms:created>
  <dcterms:modified xsi:type="dcterms:W3CDTF">2017-03-07T06:19:46Z</dcterms:modified>
</cp:coreProperties>
</file>